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240" windowWidth="16380" windowHeight="7950" tabRatio="611"/>
  </bookViews>
  <sheets>
    <sheet name="ТР" sheetId="1" r:id="rId1"/>
  </sheets>
  <definedNames>
    <definedName name="_1Excel_BuiltIn__FilterDatabase_1_1_1">ТР!$A$4:$CD$113</definedName>
    <definedName name="_xlnm._FilterDatabase" localSheetId="0" hidden="1">ТР!$4:$113</definedName>
    <definedName name="Excel_BuiltIn__FilterDatabase_1">ТР!$X$4:$BZ$4</definedName>
    <definedName name="Excel_BuiltIn__FilterDatabase_1_1">ТР!$A$4:$CD$113</definedName>
    <definedName name="Excel_BuiltIn__FilterDatabase_1_2">ТР!$X$4:$BZ$4</definedName>
    <definedName name="Excel_BuiltIn__FilterDatabase_3_1">#REF!</definedName>
    <definedName name="Excel_BuiltIn__FilterDatabase_3_1_1">#REF!</definedName>
    <definedName name="Excel_BuiltIn__FilterDatabase_3_1_1_1">#REF!</definedName>
    <definedName name="Excel_BuiltIn__FilterDatabase_3_1_1_1_1">#REF!</definedName>
    <definedName name="Excel_BuiltIn_Print_Area">#REF!</definedName>
    <definedName name="_xlnm.Print_Area" localSheetId="0">ТР!$A$2:$CA$123</definedName>
  </definedNames>
  <calcPr calcId="144525"/>
</workbook>
</file>

<file path=xl/calcChain.xml><?xml version="1.0" encoding="utf-8"?>
<calcChain xmlns="http://schemas.openxmlformats.org/spreadsheetml/2006/main">
  <c r="AB6" i="1" l="1"/>
  <c r="AB7" i="1"/>
  <c r="AB11" i="1"/>
  <c r="AB13" i="1"/>
  <c r="N17" i="1"/>
  <c r="CD17" i="1"/>
  <c r="N18" i="1"/>
  <c r="CD18" i="1"/>
  <c r="CD19" i="1"/>
  <c r="CD20" i="1"/>
  <c r="CD21" i="1"/>
  <c r="CD29" i="1"/>
  <c r="AS30" i="1"/>
  <c r="CD30" i="1"/>
  <c r="AS31" i="1"/>
  <c r="CD31" i="1"/>
  <c r="AS32" i="1"/>
  <c r="CD32" i="1"/>
  <c r="AS33" i="1"/>
  <c r="CD33" i="1"/>
  <c r="CD34" i="1"/>
  <c r="AB35" i="1"/>
  <c r="CD35" i="1" s="1"/>
  <c r="AB36" i="1"/>
  <c r="CD36" i="1" s="1"/>
  <c r="N37" i="1"/>
  <c r="CD37" i="1" s="1"/>
  <c r="AB38" i="1"/>
  <c r="CD38" i="1" s="1"/>
  <c r="AB39" i="1"/>
  <c r="CD39" i="1" s="1"/>
  <c r="AB40" i="1"/>
  <c r="CD40" i="1" s="1"/>
  <c r="AS41" i="1"/>
  <c r="CD41" i="1" s="1"/>
  <c r="N42" i="1"/>
  <c r="CD42" i="1" s="1"/>
  <c r="CD43" i="1"/>
  <c r="CD44" i="1"/>
  <c r="CD45" i="1"/>
  <c r="AS46" i="1"/>
  <c r="CD46" i="1"/>
  <c r="CD47" i="1"/>
  <c r="AB48" i="1"/>
  <c r="CD48" i="1" s="1"/>
  <c r="N49" i="1"/>
  <c r="CD49" i="1" s="1"/>
  <c r="CD51" i="1"/>
  <c r="CD52" i="1"/>
  <c r="AB53" i="1"/>
  <c r="CD53" i="1" s="1"/>
  <c r="CD54" i="1"/>
  <c r="CD55" i="1"/>
  <c r="AB56" i="1"/>
  <c r="CD56" i="1" s="1"/>
  <c r="AB57" i="1"/>
  <c r="CD57" i="1" s="1"/>
  <c r="AS58" i="1"/>
  <c r="CD58" i="1"/>
  <c r="CD60" i="1"/>
  <c r="AB61" i="1"/>
  <c r="CD61" i="1"/>
  <c r="AB62" i="1"/>
  <c r="CD62" i="1"/>
  <c r="BM63" i="1"/>
  <c r="CD63" i="1"/>
  <c r="CD64" i="1"/>
  <c r="CD65" i="1"/>
  <c r="CD66" i="1"/>
  <c r="CD67" i="1"/>
  <c r="AB70" i="1"/>
  <c r="CD70" i="1"/>
  <c r="CD75" i="1"/>
  <c r="AS76" i="1"/>
  <c r="CD76" i="1" s="1"/>
  <c r="CD77" i="1"/>
  <c r="CD78" i="1"/>
  <c r="AS79" i="1"/>
  <c r="CD79" i="1" s="1"/>
  <c r="CD80" i="1"/>
  <c r="AS81" i="1"/>
  <c r="CD81" i="1"/>
  <c r="CD83" i="1"/>
  <c r="CD84" i="1"/>
  <c r="CD85" i="1"/>
  <c r="CD86" i="1"/>
  <c r="CD88" i="1"/>
  <c r="AB89" i="1"/>
  <c r="CD89" i="1" s="1"/>
  <c r="AS90" i="1"/>
  <c r="CD90" i="1" s="1"/>
  <c r="CD91" i="1"/>
  <c r="AB92" i="1"/>
  <c r="CD92" i="1"/>
  <c r="CD93" i="1"/>
  <c r="CD94" i="1"/>
  <c r="CD95" i="1"/>
  <c r="CD96" i="1"/>
  <c r="CD97" i="1"/>
  <c r="CD98" i="1"/>
  <c r="CD99" i="1"/>
  <c r="CD100" i="1"/>
  <c r="CD101" i="1"/>
  <c r="CD102" i="1"/>
  <c r="AB103" i="1"/>
  <c r="CD103" i="1"/>
  <c r="CD104" i="1"/>
  <c r="N105" i="1"/>
  <c r="CD105" i="1" s="1"/>
  <c r="CD106" i="1"/>
  <c r="CD107" i="1"/>
  <c r="AS108" i="1"/>
  <c r="CD108" i="1" s="1"/>
  <c r="AS109" i="1"/>
  <c r="CD109" i="1" s="1"/>
  <c r="AS110" i="1"/>
  <c r="CD110" i="1" s="1"/>
  <c r="AS111" i="1"/>
  <c r="CD111" i="1" s="1"/>
  <c r="AS112" i="1"/>
  <c r="CD112" i="1" s="1"/>
  <c r="AS113" i="1"/>
  <c r="CD113" i="1" s="1"/>
  <c r="CD87" i="1"/>
  <c r="CD69" i="1"/>
  <c r="CD59" i="1"/>
  <c r="CD82" i="1"/>
  <c r="CD68" i="1"/>
  <c r="CD50" i="1"/>
</calcChain>
</file>

<file path=xl/sharedStrings.xml><?xml version="1.0" encoding="utf-8"?>
<sst xmlns="http://schemas.openxmlformats.org/spreadsheetml/2006/main" count="518" uniqueCount="189">
  <si>
    <t>№№ п/п</t>
  </si>
  <si>
    <t>Район</t>
  </si>
  <si>
    <t>Улица</t>
  </si>
  <si>
    <t>№ дома</t>
  </si>
  <si>
    <t>Литер</t>
  </si>
  <si>
    <t>Категория благоустройства</t>
  </si>
  <si>
    <t>Ремонт подъездов</t>
  </si>
  <si>
    <t>Утепление стен</t>
  </si>
  <si>
    <t>Кровля</t>
  </si>
  <si>
    <t>Сети ХВС</t>
  </si>
  <si>
    <t>Сети ГВС</t>
  </si>
  <si>
    <t>Сети отопления</t>
  </si>
  <si>
    <t>Сети канализации</t>
  </si>
  <si>
    <t>Тепловой ввод</t>
  </si>
  <si>
    <t>Выпуск канализации</t>
  </si>
  <si>
    <t>Козырьковое освещение</t>
  </si>
  <si>
    <t>Прочее (с указанием видов работ)</t>
  </si>
  <si>
    <t>План</t>
  </si>
  <si>
    <t>Факт</t>
  </si>
  <si>
    <t>Месяц</t>
  </si>
  <si>
    <t>шт.</t>
  </si>
  <si>
    <t>место повреждения</t>
  </si>
  <si>
    <t>руб.</t>
  </si>
  <si>
    <t>п/м</t>
  </si>
  <si>
    <t>кв.м</t>
  </si>
  <si>
    <t>мягкая</t>
  </si>
  <si>
    <t>металл</t>
  </si>
  <si>
    <t>шифер</t>
  </si>
  <si>
    <t>Вид работ</t>
  </si>
  <si>
    <t xml:space="preserve">Советский </t>
  </si>
  <si>
    <t>Л</t>
  </si>
  <si>
    <t>май</t>
  </si>
  <si>
    <t>Июль</t>
  </si>
  <si>
    <t>А</t>
  </si>
  <si>
    <t>6а</t>
  </si>
  <si>
    <t>Б</t>
  </si>
  <si>
    <t>июнь</t>
  </si>
  <si>
    <t>Авроры</t>
  </si>
  <si>
    <t>9а</t>
  </si>
  <si>
    <t>Советский</t>
  </si>
  <si>
    <t>апрель</t>
  </si>
  <si>
    <t>ــ</t>
  </si>
  <si>
    <t>В</t>
  </si>
  <si>
    <t>Г</t>
  </si>
  <si>
    <t>Д</t>
  </si>
  <si>
    <t>Август</t>
  </si>
  <si>
    <t>АА1А2</t>
  </si>
  <si>
    <t>АА1</t>
  </si>
  <si>
    <t>АА3</t>
  </si>
  <si>
    <t>Июнь</t>
  </si>
  <si>
    <t>Ж</t>
  </si>
  <si>
    <t>Сентябрь</t>
  </si>
  <si>
    <t>К</t>
  </si>
  <si>
    <t>Ноябрь</t>
  </si>
  <si>
    <t>Е</t>
  </si>
  <si>
    <t>Н</t>
  </si>
  <si>
    <t>Ааа1</t>
  </si>
  <si>
    <t>Х</t>
  </si>
  <si>
    <t>И</t>
  </si>
  <si>
    <t xml:space="preserve">Каменогорская </t>
  </si>
  <si>
    <t>4а</t>
  </si>
  <si>
    <t>Канатный</t>
  </si>
  <si>
    <t>Т</t>
  </si>
  <si>
    <t>январь</t>
  </si>
  <si>
    <t>V</t>
  </si>
  <si>
    <t>3а</t>
  </si>
  <si>
    <t>Д'</t>
  </si>
  <si>
    <t>7а</t>
  </si>
  <si>
    <t xml:space="preserve">Карла Маркса </t>
  </si>
  <si>
    <t>Красных Коммунаров</t>
  </si>
  <si>
    <t>Крейсерная</t>
  </si>
  <si>
    <t>Ббб1</t>
  </si>
  <si>
    <t>Могилевская</t>
  </si>
  <si>
    <t>Мориса Тореза</t>
  </si>
  <si>
    <t xml:space="preserve">Оршанский </t>
  </si>
  <si>
    <t>пер.Роликовый</t>
  </si>
  <si>
    <t xml:space="preserve">Перекопская </t>
  </si>
  <si>
    <t>Печерская</t>
  </si>
  <si>
    <t>Щ</t>
  </si>
  <si>
    <t>Я</t>
  </si>
  <si>
    <t xml:space="preserve">Планерный </t>
  </si>
  <si>
    <t>Победа (1 кор.)</t>
  </si>
  <si>
    <t>F</t>
  </si>
  <si>
    <t>Победа (2 кор.)</t>
  </si>
  <si>
    <t>X</t>
  </si>
  <si>
    <t>Победы</t>
  </si>
  <si>
    <t>13а</t>
  </si>
  <si>
    <t>Февраль</t>
  </si>
  <si>
    <t>Полевой проезд</t>
  </si>
  <si>
    <t>Приволжский</t>
  </si>
  <si>
    <t>Прогонный</t>
  </si>
  <si>
    <t>Промышленности</t>
  </si>
  <si>
    <t>Прудовая</t>
  </si>
  <si>
    <t>Русская</t>
  </si>
  <si>
    <t>Садовый проезд</t>
  </si>
  <si>
    <t>Сарапульский</t>
  </si>
  <si>
    <t xml:space="preserve">Сарапульский </t>
  </si>
  <si>
    <t>Сахалинский</t>
  </si>
  <si>
    <t>Свободы</t>
  </si>
  <si>
    <t>Ц</t>
  </si>
  <si>
    <t>У</t>
  </si>
  <si>
    <t>20а</t>
  </si>
  <si>
    <t>Севастопольский</t>
  </si>
  <si>
    <t>Славный</t>
  </si>
  <si>
    <t>Э</t>
  </si>
  <si>
    <t>П</t>
  </si>
  <si>
    <t>Советской Армии</t>
  </si>
  <si>
    <t>П'</t>
  </si>
  <si>
    <t>Средне- Садовая</t>
  </si>
  <si>
    <t>станция Безымянка</t>
  </si>
  <si>
    <t>Телевизионная</t>
  </si>
  <si>
    <t>Штамповщиков</t>
  </si>
  <si>
    <t>Южный проезд</t>
  </si>
  <si>
    <t>180б</t>
  </si>
  <si>
    <t>180а</t>
  </si>
  <si>
    <t>ее</t>
  </si>
  <si>
    <t>АА1А2аа</t>
  </si>
  <si>
    <t xml:space="preserve">Южный проезд </t>
  </si>
  <si>
    <t>АА4</t>
  </si>
  <si>
    <t>ББ3Б4</t>
  </si>
  <si>
    <t>142а</t>
  </si>
  <si>
    <t xml:space="preserve">С.И.Куманцов </t>
  </si>
  <si>
    <t>Л.В.Михалева</t>
  </si>
  <si>
    <t>Н.Б.Петухова</t>
  </si>
  <si>
    <t xml:space="preserve">Ленинский </t>
  </si>
  <si>
    <t>ЦТП</t>
  </si>
  <si>
    <t>фасад</t>
  </si>
  <si>
    <t>май-август</t>
  </si>
  <si>
    <t>Железнодорожный</t>
  </si>
  <si>
    <t>июнь-октябрь</t>
  </si>
  <si>
    <t>февраль</t>
  </si>
  <si>
    <t>Промышленный</t>
  </si>
  <si>
    <t>Директор ООО "ФБ Хоум-Сервис"</t>
  </si>
  <si>
    <t>тамбур</t>
  </si>
  <si>
    <t>итого</t>
  </si>
  <si>
    <t>виды работ</t>
  </si>
  <si>
    <t>Фактическое исполнение</t>
  </si>
  <si>
    <t>Руб.</t>
  </si>
  <si>
    <t>руб</t>
  </si>
  <si>
    <t xml:space="preserve">План </t>
  </si>
  <si>
    <t>тариф на текущий ремонт</t>
  </si>
  <si>
    <t>пр-т Карла Маркса  Sдома=32467м.кв</t>
  </si>
  <si>
    <t>пр-т Карла Маркса Sдома=3571,8м.кв.</t>
  </si>
  <si>
    <t>пр-т Карла Маркса Sдома=3130м.кв.</t>
  </si>
  <si>
    <t>Краноармейская Sдома=1148м.кв.</t>
  </si>
  <si>
    <t>Красноармейская Sдома=2808,37м.кв.</t>
  </si>
  <si>
    <t>Ново Садовая Sдома=15159,98м.кв.</t>
  </si>
  <si>
    <t>пр-т Карла Маркса  Sдома=4364,8м.кв.</t>
  </si>
  <si>
    <t>планируемая сумма в месяц (руб.)</t>
  </si>
  <si>
    <t>Реконструкция и ремонт почтовых ящиков</t>
  </si>
  <si>
    <t>Ремонт водосточной системы</t>
  </si>
  <si>
    <t xml:space="preserve"> фасад</t>
  </si>
  <si>
    <t>Элеваторный узел</t>
  </si>
  <si>
    <t>кол-во</t>
  </si>
  <si>
    <t>1 шт</t>
  </si>
  <si>
    <t>Подъезды</t>
  </si>
  <si>
    <t>Утановка меж тамбурной двери</t>
  </si>
  <si>
    <t>2 шт</t>
  </si>
  <si>
    <t>Отчет по текущему ремонту  ООО "ФБ Хоум - Сервис" за 1-е полугодие 2014 года</t>
  </si>
  <si>
    <t>с 1.06.  3,4</t>
  </si>
  <si>
    <t>Апрель Май</t>
  </si>
  <si>
    <t>замена кровли</t>
  </si>
  <si>
    <t>крыша</t>
  </si>
  <si>
    <t>Разное</t>
  </si>
  <si>
    <t>Наименование</t>
  </si>
  <si>
    <t>Покраска металлокострукций</t>
  </si>
  <si>
    <t>Плитка керамогранит</t>
  </si>
  <si>
    <t>С 1.06 2,7</t>
  </si>
  <si>
    <t>Апрель</t>
  </si>
  <si>
    <t>Предоплата двери</t>
  </si>
  <si>
    <t>планируемая сумма за полугодие (руб.)</t>
  </si>
  <si>
    <t>Красноармейская Sдома=5013,2 м.кв.</t>
  </si>
  <si>
    <t>Мяги     Sдома=9222,8м.кв</t>
  </si>
  <si>
    <t>Красноармейская Sдома=1536,5 м.кв</t>
  </si>
  <si>
    <t>Электрика</t>
  </si>
  <si>
    <t>Место повреждения</t>
  </si>
  <si>
    <t>Канализация</t>
  </si>
  <si>
    <t>Фактичекое исполнение</t>
  </si>
  <si>
    <t>Настройка УУТЭ</t>
  </si>
  <si>
    <t>Ввод</t>
  </si>
  <si>
    <t>МОП</t>
  </si>
  <si>
    <t>Октябрьский</t>
  </si>
  <si>
    <t>Больничная           Sдома= 7780,58 м.кв</t>
  </si>
  <si>
    <t>С 1,02 5,99</t>
  </si>
  <si>
    <t>Ящики абонетской почты</t>
  </si>
  <si>
    <t>Закуп плитки керамогранита</t>
  </si>
  <si>
    <t>655,5м.кв</t>
  </si>
  <si>
    <t>система ГВС</t>
  </si>
  <si>
    <t>С 1.03 5,99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</si>
</sst>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0_р_."/>
    <numFmt numFmtId="165" formatCode="#,###.00"/>
    <numFmt numFmtId="166" formatCode="_-* #,##0.00_р_._-;\-* #,##0.00_р_._-;_-* \-??_р_._-;_-@_-"/>
    <numFmt numFmtId="167" formatCode="#,##0.00_ ;\-#,##0.00\ "/>
  </numFmts>
  <fonts count="43" x14ac:knownFonts="1">
    <font>
      <sz val="10"/>
      <name val="Arial Cyr"/>
      <family val="2"/>
      <charset val="204"/>
    </font>
    <font>
      <sz val="11"/>
      <color indexed="8"/>
      <name val="Times New Roman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Times New Roman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Times New Roman"/>
      <family val="2"/>
      <charset val="204"/>
    </font>
    <font>
      <b/>
      <sz val="11"/>
      <color indexed="52"/>
      <name val="Times New Roman"/>
      <family val="2"/>
      <charset val="204"/>
    </font>
    <font>
      <b/>
      <sz val="11"/>
      <color indexed="9"/>
      <name val="Times New Roman"/>
      <family val="2"/>
      <charset val="204"/>
    </font>
    <font>
      <i/>
      <sz val="11"/>
      <color indexed="23"/>
      <name val="Times New Roman"/>
      <family val="2"/>
      <charset val="204"/>
    </font>
    <font>
      <sz val="11"/>
      <color indexed="17"/>
      <name val="Times New Roman"/>
      <family val="2"/>
      <charset val="204"/>
    </font>
    <font>
      <b/>
      <sz val="15"/>
      <color indexed="56"/>
      <name val="Times New Roman"/>
      <family val="2"/>
      <charset val="204"/>
    </font>
    <font>
      <b/>
      <sz val="13"/>
      <color indexed="56"/>
      <name val="Times New Roman"/>
      <family val="2"/>
      <charset val="204"/>
    </font>
    <font>
      <b/>
      <sz val="11"/>
      <color indexed="56"/>
      <name val="Times New Roman"/>
      <family val="2"/>
      <charset val="204"/>
    </font>
    <font>
      <sz val="11"/>
      <color indexed="62"/>
      <name val="Times New Roman"/>
      <family val="2"/>
      <charset val="204"/>
    </font>
    <font>
      <sz val="11"/>
      <color indexed="52"/>
      <name val="Times New Roman"/>
      <family val="2"/>
      <charset val="204"/>
    </font>
    <font>
      <sz val="11"/>
      <color indexed="60"/>
      <name val="Times New Roman"/>
      <family val="2"/>
      <charset val="204"/>
    </font>
    <font>
      <b/>
      <sz val="11"/>
      <color indexed="63"/>
      <name val="Times New Roman"/>
      <family val="2"/>
      <charset val="204"/>
    </font>
    <font>
      <b/>
      <sz val="18"/>
      <color indexed="56"/>
      <name val="Arial"/>
      <family val="2"/>
      <charset val="204"/>
    </font>
    <font>
      <b/>
      <sz val="11"/>
      <color indexed="8"/>
      <name val="Times New Roman"/>
      <family val="2"/>
      <charset val="204"/>
    </font>
    <font>
      <sz val="11"/>
      <color indexed="10"/>
      <name val="Times New Roman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3"/>
      <name val="Times New Roman"/>
      <family val="1"/>
      <charset val="1"/>
    </font>
    <font>
      <sz val="13"/>
      <color indexed="8"/>
      <name val="Times New Roman"/>
      <family val="1"/>
      <charset val="1"/>
    </font>
    <font>
      <b/>
      <sz val="13"/>
      <name val="Times New Roman"/>
      <family val="1"/>
      <charset val="1"/>
    </font>
    <font>
      <b/>
      <sz val="13"/>
      <color indexed="8"/>
      <name val="Times New Roman"/>
      <family val="1"/>
      <charset val="1"/>
    </font>
    <font>
      <sz val="10"/>
      <name val="Arial Cyr"/>
      <family val="2"/>
      <charset val="204"/>
    </font>
    <font>
      <b/>
      <sz val="13"/>
      <name val="Times New Roman"/>
      <family val="1"/>
      <charset val="204"/>
    </font>
    <font>
      <b/>
      <sz val="13"/>
      <color indexed="8"/>
      <name val="Times New Roman"/>
      <family val="1"/>
      <charset val="204"/>
    </font>
    <font>
      <b/>
      <i/>
      <sz val="28"/>
      <name val="Arial Black"/>
      <family val="2"/>
      <charset val="204"/>
    </font>
  </fonts>
  <fills count="33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13"/>
        <bgColor indexed="34"/>
      </patternFill>
    </fill>
    <fill>
      <patternFill patternType="solid">
        <fgColor theme="0"/>
        <bgColor indexed="34"/>
      </patternFill>
    </fill>
    <fill>
      <patternFill patternType="solid">
        <fgColor theme="9"/>
        <bgColor indexed="64"/>
      </patternFill>
    </fill>
    <fill>
      <patternFill patternType="solid">
        <fgColor rgb="FFFFFF00"/>
        <bgColor indexed="34"/>
      </patternFill>
    </fill>
    <fill>
      <patternFill patternType="solid">
        <fgColor rgb="FF92D05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4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hair">
        <color indexed="8"/>
      </bottom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hair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</borders>
  <cellStyleXfs count="84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5" fillId="3" borderId="0" applyNumberFormat="0" applyBorder="0" applyAlignment="0" applyProtection="0"/>
    <xf numFmtId="0" fontId="6" fillId="20" borderId="1" applyNumberFormat="0" applyAlignment="0" applyProtection="0"/>
    <xf numFmtId="0" fontId="7" fillId="21" borderId="2" applyNumberFormat="0" applyAlignment="0" applyProtection="0"/>
    <xf numFmtId="0" fontId="8" fillId="0" borderId="0" applyNumberFormat="0" applyFill="0" applyBorder="0" applyAlignment="0" applyProtection="0"/>
    <xf numFmtId="0" fontId="9" fillId="4" borderId="0" applyNumberFormat="0" applyBorder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2" fillId="0" borderId="5" applyNumberFormat="0" applyFill="0" applyAlignment="0" applyProtection="0"/>
    <xf numFmtId="0" fontId="12" fillId="0" borderId="0" applyNumberFormat="0" applyFill="0" applyBorder="0" applyAlignment="0" applyProtection="0"/>
    <xf numFmtId="0" fontId="13" fillId="7" borderId="1" applyNumberFormat="0" applyAlignment="0" applyProtection="0"/>
    <xf numFmtId="0" fontId="14" fillId="0" borderId="6" applyNumberFormat="0" applyFill="0" applyAlignment="0" applyProtection="0"/>
    <xf numFmtId="0" fontId="15" fillId="22" borderId="0" applyNumberFormat="0" applyBorder="0" applyAlignment="0" applyProtection="0"/>
    <xf numFmtId="0" fontId="39" fillId="23" borderId="7" applyNumberFormat="0" applyAlignment="0" applyProtection="0"/>
    <xf numFmtId="0" fontId="16" fillId="20" borderId="8" applyNumberFormat="0" applyAlignment="0" applyProtection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20" fillId="7" borderId="1" applyNumberFormat="0" applyAlignment="0" applyProtection="0"/>
    <xf numFmtId="0" fontId="21" fillId="20" borderId="8" applyNumberFormat="0" applyAlignment="0" applyProtection="0"/>
    <xf numFmtId="0" fontId="22" fillId="20" borderId="1" applyNumberFormat="0" applyAlignment="0" applyProtection="0"/>
    <xf numFmtId="0" fontId="23" fillId="0" borderId="3" applyNumberFormat="0" applyFill="0" applyAlignment="0" applyProtection="0"/>
    <xf numFmtId="0" fontId="24" fillId="0" borderId="4" applyNumberFormat="0" applyFill="0" applyAlignment="0" applyProtection="0"/>
    <xf numFmtId="0" fontId="25" fillId="0" borderId="5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9" applyNumberFormat="0" applyFill="0" applyAlignment="0" applyProtection="0"/>
    <xf numFmtId="0" fontId="27" fillId="21" borderId="2" applyNumberFormat="0" applyAlignment="0" applyProtection="0"/>
    <xf numFmtId="0" fontId="28" fillId="0" borderId="0" applyNumberFormat="0" applyFill="0" applyBorder="0" applyAlignment="0" applyProtection="0"/>
    <xf numFmtId="0" fontId="29" fillId="22" borderId="0" applyNumberFormat="0" applyBorder="0" applyAlignment="0" applyProtection="0"/>
    <xf numFmtId="0" fontId="30" fillId="3" borderId="0" applyNumberFormat="0" applyBorder="0" applyAlignment="0" applyProtection="0"/>
    <xf numFmtId="0" fontId="31" fillId="0" borderId="0" applyNumberFormat="0" applyFill="0" applyBorder="0" applyAlignment="0" applyProtection="0"/>
    <xf numFmtId="0" fontId="39" fillId="23" borderId="7" applyNumberFormat="0" applyAlignment="0" applyProtection="0"/>
    <xf numFmtId="0" fontId="32" fillId="0" borderId="6" applyNumberFormat="0" applyFill="0" applyAlignment="0" applyProtection="0"/>
    <xf numFmtId="0" fontId="33" fillId="0" borderId="0" applyNumberFormat="0" applyFill="0" applyBorder="0" applyAlignment="0" applyProtection="0"/>
    <xf numFmtId="166" fontId="39" fillId="0" borderId="0" applyFill="0" applyBorder="0" applyAlignment="0" applyProtection="0"/>
    <xf numFmtId="0" fontId="34" fillId="4" borderId="0" applyNumberFormat="0" applyBorder="0" applyAlignment="0" applyProtection="0"/>
  </cellStyleXfs>
  <cellXfs count="317">
    <xf numFmtId="0" fontId="0" fillId="0" borderId="0" xfId="0"/>
    <xf numFmtId="0" fontId="35" fillId="0" borderId="0" xfId="0" applyFont="1" applyFill="1" applyAlignment="1">
      <alignment horizontal="center"/>
    </xf>
    <xf numFmtId="0" fontId="35" fillId="0" borderId="0" xfId="0" applyFont="1" applyFill="1" applyAlignment="1">
      <alignment horizontal="left"/>
    </xf>
    <xf numFmtId="0" fontId="35" fillId="0" borderId="0" xfId="0" applyFont="1" applyFill="1"/>
    <xf numFmtId="0" fontId="35" fillId="0" borderId="0" xfId="0" applyFont="1" applyFill="1" applyBorder="1"/>
    <xf numFmtId="0" fontId="36" fillId="0" borderId="0" xfId="0" applyFont="1" applyAlignment="1">
      <alignment horizontal="center"/>
    </xf>
    <xf numFmtId="0" fontId="36" fillId="0" borderId="0" xfId="0" applyFont="1"/>
    <xf numFmtId="164" fontId="36" fillId="24" borderId="0" xfId="0" applyNumberFormat="1" applyFont="1" applyFill="1" applyAlignment="1">
      <alignment horizontal="center"/>
    </xf>
    <xf numFmtId="2" fontId="36" fillId="0" borderId="0" xfId="0" applyNumberFormat="1" applyFont="1"/>
    <xf numFmtId="165" fontId="36" fillId="0" borderId="0" xfId="0" applyNumberFormat="1" applyFont="1"/>
    <xf numFmtId="0" fontId="36" fillId="0" borderId="0" xfId="0" applyFont="1" applyAlignment="1">
      <alignment horizontal="center" vertical="center"/>
    </xf>
    <xf numFmtId="164" fontId="36" fillId="0" borderId="0" xfId="0" applyNumberFormat="1" applyFont="1"/>
    <xf numFmtId="0" fontId="36" fillId="0" borderId="0" xfId="0" applyFont="1" applyAlignment="1">
      <alignment horizontal="center" wrapText="1"/>
    </xf>
    <xf numFmtId="4" fontId="36" fillId="0" borderId="0" xfId="0" applyNumberFormat="1" applyFont="1" applyFill="1" applyAlignment="1">
      <alignment horizontal="right"/>
    </xf>
    <xf numFmtId="0" fontId="35" fillId="0" borderId="10" xfId="0" applyFont="1" applyFill="1" applyBorder="1"/>
    <xf numFmtId="0" fontId="36" fillId="0" borderId="10" xfId="0" applyFont="1" applyBorder="1"/>
    <xf numFmtId="0" fontId="37" fillId="0" borderId="11" xfId="0" applyFont="1" applyFill="1" applyBorder="1" applyAlignment="1">
      <alignment horizontal="center" vertical="center" wrapText="1"/>
    </xf>
    <xf numFmtId="164" fontId="37" fillId="24" borderId="11" xfId="0" applyNumberFormat="1" applyFont="1" applyFill="1" applyBorder="1" applyAlignment="1">
      <alignment horizontal="center" vertical="center" wrapText="1"/>
    </xf>
    <xf numFmtId="49" fontId="37" fillId="0" borderId="11" xfId="0" applyNumberFormat="1" applyFont="1" applyFill="1" applyBorder="1" applyAlignment="1">
      <alignment horizontal="center" vertical="center" wrapText="1"/>
    </xf>
    <xf numFmtId="2" fontId="37" fillId="0" borderId="11" xfId="0" applyNumberFormat="1" applyFont="1" applyFill="1" applyBorder="1" applyAlignment="1">
      <alignment horizontal="center" vertical="center" wrapText="1"/>
    </xf>
    <xf numFmtId="165" fontId="37" fillId="0" borderId="11" xfId="0" applyNumberFormat="1" applyFont="1" applyFill="1" applyBorder="1" applyAlignment="1">
      <alignment horizontal="center" vertical="center" wrapText="1"/>
    </xf>
    <xf numFmtId="164" fontId="37" fillId="0" borderId="11" xfId="0" applyNumberFormat="1" applyFont="1" applyFill="1" applyBorder="1" applyAlignment="1">
      <alignment horizontal="center" vertical="center" wrapText="1"/>
    </xf>
    <xf numFmtId="1" fontId="35" fillId="0" borderId="11" xfId="0" applyNumberFormat="1" applyFont="1" applyFill="1" applyBorder="1" applyAlignment="1" applyProtection="1">
      <alignment horizontal="center" vertical="center" wrapText="1"/>
      <protection hidden="1"/>
    </xf>
    <xf numFmtId="1" fontId="35" fillId="0" borderId="11" xfId="0" applyNumberFormat="1" applyFont="1" applyFill="1" applyBorder="1" applyAlignment="1" applyProtection="1">
      <alignment vertical="center" wrapText="1"/>
      <protection hidden="1"/>
    </xf>
    <xf numFmtId="1" fontId="35" fillId="0" borderId="11" xfId="0" applyNumberFormat="1" applyFont="1" applyFill="1" applyBorder="1" applyAlignment="1" applyProtection="1">
      <alignment horizontal="left" vertical="center" wrapText="1"/>
      <protection hidden="1"/>
    </xf>
    <xf numFmtId="4" fontId="35" fillId="0" borderId="12" xfId="0" applyNumberFormat="1" applyFont="1" applyFill="1" applyBorder="1" applyAlignment="1">
      <alignment vertical="center"/>
    </xf>
    <xf numFmtId="0" fontId="36" fillId="0" borderId="12" xfId="0" applyFont="1" applyFill="1" applyBorder="1" applyAlignment="1">
      <alignment horizontal="center" vertical="center"/>
    </xf>
    <xf numFmtId="0" fontId="36" fillId="0" borderId="12" xfId="0" applyFont="1" applyFill="1" applyBorder="1" applyAlignment="1">
      <alignment horizontal="left" vertical="center"/>
    </xf>
    <xf numFmtId="165" fontId="36" fillId="0" borderId="12" xfId="0" applyNumberFormat="1" applyFont="1" applyFill="1" applyBorder="1" applyAlignment="1">
      <alignment horizontal="left" vertical="center"/>
    </xf>
    <xf numFmtId="164" fontId="36" fillId="0" borderId="12" xfId="0" applyNumberFormat="1" applyFont="1" applyFill="1" applyBorder="1" applyAlignment="1">
      <alignment horizontal="left" vertical="center"/>
    </xf>
    <xf numFmtId="0" fontId="36" fillId="0" borderId="12" xfId="0" applyFont="1" applyFill="1" applyBorder="1" applyAlignment="1">
      <alignment horizontal="center" vertical="center" wrapText="1"/>
    </xf>
    <xf numFmtId="4" fontId="36" fillId="0" borderId="12" xfId="0" applyNumberFormat="1" applyFont="1" applyFill="1" applyBorder="1" applyAlignment="1">
      <alignment horizontal="right" vertical="center"/>
    </xf>
    <xf numFmtId="0" fontId="35" fillId="0" borderId="0" xfId="0" applyFont="1" applyFill="1" applyAlignment="1">
      <alignment vertical="center"/>
    </xf>
    <xf numFmtId="4" fontId="35" fillId="0" borderId="13" xfId="0" applyNumberFormat="1" applyFont="1" applyFill="1" applyBorder="1" applyAlignment="1">
      <alignment vertical="center"/>
    </xf>
    <xf numFmtId="0" fontId="36" fillId="0" borderId="14" xfId="0" applyFont="1" applyFill="1" applyBorder="1" applyAlignment="1">
      <alignment horizontal="center" vertical="center"/>
    </xf>
    <xf numFmtId="0" fontId="36" fillId="0" borderId="14" xfId="0" applyFont="1" applyFill="1" applyBorder="1" applyAlignment="1">
      <alignment horizontal="left" vertical="center"/>
    </xf>
    <xf numFmtId="2" fontId="36" fillId="0" borderId="14" xfId="0" applyNumberFormat="1" applyFont="1" applyFill="1" applyBorder="1" applyAlignment="1">
      <alignment horizontal="left" vertical="center"/>
    </xf>
    <xf numFmtId="165" fontId="36" fillId="0" borderId="14" xfId="0" applyNumberFormat="1" applyFont="1" applyFill="1" applyBorder="1" applyAlignment="1">
      <alignment horizontal="left" vertical="center"/>
    </xf>
    <xf numFmtId="164" fontId="36" fillId="0" borderId="14" xfId="0" applyNumberFormat="1" applyFont="1" applyFill="1" applyBorder="1" applyAlignment="1">
      <alignment horizontal="left" vertical="center"/>
    </xf>
    <xf numFmtId="0" fontId="36" fillId="0" borderId="14" xfId="0" applyFont="1" applyFill="1" applyBorder="1" applyAlignment="1">
      <alignment horizontal="center" vertical="center" wrapText="1"/>
    </xf>
    <xf numFmtId="0" fontId="0" fillId="0" borderId="10" xfId="0" applyFill="1" applyBorder="1"/>
    <xf numFmtId="0" fontId="36" fillId="0" borderId="10" xfId="0" applyFont="1" applyFill="1" applyBorder="1" applyAlignment="1">
      <alignment horizontal="left" vertical="center"/>
    </xf>
    <xf numFmtId="0" fontId="36" fillId="0" borderId="11" xfId="0" applyFont="1" applyFill="1" applyBorder="1" applyAlignment="1">
      <alignment horizontal="center" vertical="center"/>
    </xf>
    <xf numFmtId="0" fontId="36" fillId="0" borderId="11" xfId="0" applyFont="1" applyFill="1" applyBorder="1" applyAlignment="1">
      <alignment horizontal="left" vertical="center"/>
    </xf>
    <xf numFmtId="164" fontId="36" fillId="24" borderId="11" xfId="0" applyNumberFormat="1" applyFont="1" applyFill="1" applyBorder="1" applyAlignment="1">
      <alignment horizontal="center" vertical="center"/>
    </xf>
    <xf numFmtId="0" fontId="0" fillId="0" borderId="0" xfId="0" applyFill="1"/>
    <xf numFmtId="2" fontId="36" fillId="0" borderId="11" xfId="0" applyNumberFormat="1" applyFont="1" applyFill="1" applyBorder="1" applyAlignment="1">
      <alignment horizontal="left" vertical="center"/>
    </xf>
    <xf numFmtId="165" fontId="36" fillId="0" borderId="11" xfId="0" applyNumberFormat="1" applyFont="1" applyFill="1" applyBorder="1" applyAlignment="1">
      <alignment horizontal="left" vertical="center"/>
    </xf>
    <xf numFmtId="164" fontId="36" fillId="24" borderId="11" xfId="0" applyNumberFormat="1" applyFont="1" applyFill="1" applyBorder="1" applyAlignment="1">
      <alignment horizontal="right" vertical="center"/>
    </xf>
    <xf numFmtId="4" fontId="36" fillId="24" borderId="11" xfId="0" applyNumberFormat="1" applyFont="1" applyFill="1" applyBorder="1" applyAlignment="1">
      <alignment horizontal="center" vertical="center"/>
    </xf>
    <xf numFmtId="164" fontId="36" fillId="0" borderId="11" xfId="0" applyNumberFormat="1" applyFont="1" applyFill="1" applyBorder="1" applyAlignment="1">
      <alignment horizontal="left" vertical="center"/>
    </xf>
    <xf numFmtId="165" fontId="36" fillId="0" borderId="11" xfId="0" applyNumberFormat="1" applyFont="1" applyFill="1" applyBorder="1" applyAlignment="1">
      <alignment horizontal="right" vertical="center"/>
    </xf>
    <xf numFmtId="0" fontId="36" fillId="0" borderId="11" xfId="0" applyFont="1" applyFill="1" applyBorder="1" applyAlignment="1">
      <alignment horizontal="center" vertical="center" wrapText="1"/>
    </xf>
    <xf numFmtId="0" fontId="36" fillId="0" borderId="11" xfId="0" applyFont="1" applyFill="1" applyBorder="1" applyAlignment="1">
      <alignment horizontal="left" vertical="center" wrapText="1"/>
    </xf>
    <xf numFmtId="0" fontId="36" fillId="0" borderId="11" xfId="0" applyFont="1" applyFill="1" applyBorder="1" applyAlignment="1">
      <alignment horizontal="right" vertical="center"/>
    </xf>
    <xf numFmtId="2" fontId="36" fillId="0" borderId="11" xfId="0" applyNumberFormat="1" applyFont="1" applyFill="1" applyBorder="1" applyAlignment="1">
      <alignment horizontal="center" vertical="center"/>
    </xf>
    <xf numFmtId="4" fontId="35" fillId="0" borderId="15" xfId="0" applyNumberFormat="1" applyFont="1" applyFill="1" applyBorder="1" applyAlignment="1">
      <alignment vertical="center"/>
    </xf>
    <xf numFmtId="0" fontId="35" fillId="0" borderId="12" xfId="0" applyFont="1" applyFill="1" applyBorder="1" applyAlignment="1">
      <alignment vertical="center"/>
    </xf>
    <xf numFmtId="0" fontId="36" fillId="0" borderId="11" xfId="0" applyFont="1" applyFill="1" applyBorder="1" applyAlignment="1">
      <alignment vertical="center"/>
    </xf>
    <xf numFmtId="2" fontId="36" fillId="0" borderId="11" xfId="0" applyNumberFormat="1" applyFont="1" applyFill="1" applyBorder="1" applyAlignment="1">
      <alignment vertical="center"/>
    </xf>
    <xf numFmtId="164" fontId="36" fillId="0" borderId="11" xfId="0" applyNumberFormat="1" applyFont="1" applyFill="1" applyBorder="1" applyAlignment="1">
      <alignment vertical="center"/>
    </xf>
    <xf numFmtId="0" fontId="35" fillId="0" borderId="11" xfId="0" applyFont="1" applyFill="1" applyBorder="1" applyAlignment="1">
      <alignment horizontal="center" vertical="center"/>
    </xf>
    <xf numFmtId="0" fontId="35" fillId="0" borderId="11" xfId="0" applyFont="1" applyFill="1" applyBorder="1" applyAlignment="1">
      <alignment horizontal="center" vertical="center" wrapText="1"/>
    </xf>
    <xf numFmtId="4" fontId="35" fillId="0" borderId="16" xfId="0" applyNumberFormat="1" applyFont="1" applyFill="1" applyBorder="1" applyAlignment="1">
      <alignment vertical="center"/>
    </xf>
    <xf numFmtId="0" fontId="35" fillId="0" borderId="11" xfId="0" applyFont="1" applyFill="1" applyBorder="1" applyAlignment="1">
      <alignment vertical="center" wrapText="1"/>
    </xf>
    <xf numFmtId="0" fontId="35" fillId="0" borderId="11" xfId="0" applyFont="1" applyFill="1" applyBorder="1" applyAlignment="1">
      <alignment vertical="center"/>
    </xf>
    <xf numFmtId="0" fontId="36" fillId="0" borderId="17" xfId="0" applyFont="1" applyFill="1" applyBorder="1" applyAlignment="1">
      <alignment horizontal="center" vertical="center"/>
    </xf>
    <xf numFmtId="164" fontId="35" fillId="24" borderId="11" xfId="0" applyNumberFormat="1" applyFont="1" applyFill="1" applyBorder="1" applyAlignment="1">
      <alignment horizontal="right" vertical="center" wrapText="1"/>
    </xf>
    <xf numFmtId="165" fontId="36" fillId="0" borderId="11" xfId="0" applyNumberFormat="1" applyFont="1" applyFill="1" applyBorder="1" applyAlignment="1">
      <alignment vertical="center"/>
    </xf>
    <xf numFmtId="164" fontId="36" fillId="0" borderId="11" xfId="0" applyNumberFormat="1" applyFont="1" applyFill="1" applyBorder="1" applyAlignment="1">
      <alignment horizontal="right" vertical="center"/>
    </xf>
    <xf numFmtId="0" fontId="36" fillId="0" borderId="0" xfId="0" applyFont="1" applyFill="1" applyAlignment="1">
      <alignment horizontal="center" vertical="center"/>
    </xf>
    <xf numFmtId="49" fontId="35" fillId="0" borderId="1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2" fontId="35" fillId="0" borderId="11" xfId="0" applyNumberFormat="1" applyFont="1" applyFill="1" applyBorder="1" applyAlignment="1">
      <alignment horizontal="center" vertical="center" wrapText="1"/>
    </xf>
    <xf numFmtId="165" fontId="35" fillId="0" borderId="11" xfId="0" applyNumberFormat="1" applyFont="1" applyFill="1" applyBorder="1" applyAlignment="1">
      <alignment horizontal="center" vertical="center" wrapText="1"/>
    </xf>
    <xf numFmtId="164" fontId="35" fillId="0" borderId="11" xfId="0" applyNumberFormat="1" applyFont="1" applyFill="1" applyBorder="1" applyAlignment="1">
      <alignment horizontal="center" vertical="center" wrapText="1"/>
    </xf>
    <xf numFmtId="0" fontId="35" fillId="0" borderId="16" xfId="0" applyFont="1" applyFill="1" applyBorder="1" applyAlignment="1">
      <alignment vertical="center"/>
    </xf>
    <xf numFmtId="4" fontId="35" fillId="0" borderId="18" xfId="0" applyNumberFormat="1" applyFont="1" applyFill="1" applyBorder="1" applyAlignment="1">
      <alignment vertical="center"/>
    </xf>
    <xf numFmtId="0" fontId="37" fillId="0" borderId="0" xfId="0" applyFont="1" applyFill="1" applyBorder="1" applyAlignment="1">
      <alignment horizontal="center"/>
    </xf>
    <xf numFmtId="0" fontId="35" fillId="0" borderId="0" xfId="0" applyFont="1" applyFill="1" applyBorder="1" applyAlignment="1">
      <alignment horizontal="center"/>
    </xf>
    <xf numFmtId="167" fontId="37" fillId="0" borderId="0" xfId="82" applyNumberFormat="1" applyFont="1" applyFill="1" applyBorder="1" applyAlignment="1" applyProtection="1">
      <alignment horizontal="center"/>
    </xf>
    <xf numFmtId="2" fontId="37" fillId="0" borderId="0" xfId="82" applyNumberFormat="1" applyFont="1" applyFill="1" applyBorder="1" applyAlignment="1" applyProtection="1">
      <alignment horizontal="center"/>
    </xf>
    <xf numFmtId="165" fontId="37" fillId="0" borderId="0" xfId="82" applyNumberFormat="1" applyFont="1" applyFill="1" applyBorder="1" applyAlignment="1" applyProtection="1">
      <alignment horizontal="center"/>
    </xf>
    <xf numFmtId="167" fontId="37" fillId="0" borderId="0" xfId="82" applyNumberFormat="1" applyFont="1" applyFill="1" applyBorder="1" applyAlignment="1" applyProtection="1">
      <alignment horizontal="center" vertical="center"/>
    </xf>
    <xf numFmtId="164" fontId="37" fillId="0" borderId="0" xfId="82" applyNumberFormat="1" applyFont="1" applyFill="1" applyBorder="1" applyAlignment="1" applyProtection="1">
      <alignment horizontal="center"/>
    </xf>
    <xf numFmtId="167" fontId="37" fillId="0" borderId="0" xfId="82" applyNumberFormat="1" applyFont="1" applyFill="1" applyBorder="1" applyAlignment="1" applyProtection="1">
      <alignment horizontal="center" wrapText="1"/>
    </xf>
    <xf numFmtId="4" fontId="37" fillId="0" borderId="0" xfId="82" applyNumberFormat="1" applyFont="1" applyFill="1" applyBorder="1" applyAlignment="1" applyProtection="1">
      <alignment horizontal="right"/>
    </xf>
    <xf numFmtId="0" fontId="37" fillId="0" borderId="0" xfId="0" applyFont="1" applyFill="1" applyBorder="1" applyAlignment="1"/>
    <xf numFmtId="0" fontId="35" fillId="0" borderId="0" xfId="0" applyFont="1"/>
    <xf numFmtId="2" fontId="35" fillId="0" borderId="0" xfId="0" applyNumberFormat="1" applyFont="1" applyFill="1"/>
    <xf numFmtId="0" fontId="35" fillId="0" borderId="0" xfId="0" applyFont="1" applyAlignment="1">
      <alignment horizontal="center"/>
    </xf>
    <xf numFmtId="0" fontId="37" fillId="0" borderId="0" xfId="0" applyFont="1" applyBorder="1"/>
    <xf numFmtId="167" fontId="35" fillId="0" borderId="0" xfId="0" applyNumberFormat="1" applyFont="1" applyFill="1"/>
    <xf numFmtId="0" fontId="37" fillId="0" borderId="0" xfId="0" applyFont="1"/>
    <xf numFmtId="0" fontId="37" fillId="0" borderId="0" xfId="0" applyFont="1" applyFill="1" applyAlignment="1">
      <alignment horizontal="right"/>
    </xf>
    <xf numFmtId="0" fontId="37" fillId="0" borderId="0" xfId="0" applyFont="1" applyFill="1"/>
    <xf numFmtId="0" fontId="37" fillId="0" borderId="0" xfId="0" applyFont="1" applyFill="1" applyAlignment="1">
      <alignment horizontal="center"/>
    </xf>
    <xf numFmtId="0" fontId="37" fillId="0" borderId="0" xfId="0" applyFont="1" applyFill="1" applyAlignment="1">
      <alignment horizontal="left"/>
    </xf>
    <xf numFmtId="0" fontId="35" fillId="0" borderId="0" xfId="0" applyFont="1" applyFill="1" applyAlignment="1">
      <alignment horizontal="right"/>
    </xf>
    <xf numFmtId="4" fontId="35" fillId="0" borderId="0" xfId="0" applyNumberFormat="1" applyFont="1" applyFill="1"/>
    <xf numFmtId="165" fontId="36" fillId="0" borderId="11" xfId="0" applyNumberFormat="1" applyFont="1" applyBorder="1" applyAlignment="1">
      <alignment horizontal="left"/>
    </xf>
    <xf numFmtId="0" fontId="37" fillId="0" borderId="0" xfId="0" applyFont="1" applyAlignment="1">
      <alignment horizontal="center"/>
    </xf>
    <xf numFmtId="2" fontId="37" fillId="0" borderId="0" xfId="0" applyNumberFormat="1" applyFont="1" applyBorder="1" applyAlignment="1">
      <alignment horizontal="center"/>
    </xf>
    <xf numFmtId="0" fontId="36" fillId="0" borderId="0" xfId="0" applyFont="1" applyFill="1"/>
    <xf numFmtId="0" fontId="37" fillId="0" borderId="0" xfId="0" applyFont="1" applyAlignment="1">
      <alignment wrapText="1"/>
    </xf>
    <xf numFmtId="0" fontId="37" fillId="0" borderId="0" xfId="0" applyFont="1" applyAlignment="1"/>
    <xf numFmtId="2" fontId="36" fillId="25" borderId="0" xfId="0" applyNumberFormat="1" applyFont="1" applyFill="1" applyAlignment="1">
      <alignment horizontal="center"/>
    </xf>
    <xf numFmtId="2" fontId="37" fillId="24" borderId="11" xfId="0" applyNumberFormat="1" applyFont="1" applyFill="1" applyBorder="1" applyAlignment="1">
      <alignment horizontal="center" vertical="center" wrapText="1"/>
    </xf>
    <xf numFmtId="2" fontId="36" fillId="24" borderId="0" xfId="0" applyNumberFormat="1" applyFont="1" applyFill="1" applyAlignment="1">
      <alignment horizontal="center"/>
    </xf>
    <xf numFmtId="2" fontId="36" fillId="25" borderId="0" xfId="0" applyNumberFormat="1" applyFont="1" applyFill="1" applyAlignment="1">
      <alignment horizontal="right"/>
    </xf>
    <xf numFmtId="2" fontId="36" fillId="24" borderId="0" xfId="0" applyNumberFormat="1" applyFont="1" applyFill="1" applyAlignment="1">
      <alignment horizontal="right"/>
    </xf>
    <xf numFmtId="0" fontId="36" fillId="25" borderId="0" xfId="0" applyNumberFormat="1" applyFont="1" applyFill="1" applyAlignment="1">
      <alignment horizontal="center"/>
    </xf>
    <xf numFmtId="0" fontId="36" fillId="24" borderId="11" xfId="0" applyNumberFormat="1" applyFont="1" applyFill="1" applyBorder="1" applyAlignment="1">
      <alignment horizontal="center" vertical="center"/>
    </xf>
    <xf numFmtId="0" fontId="36" fillId="24" borderId="0" xfId="0" applyNumberFormat="1" applyFont="1" applyFill="1" applyAlignment="1">
      <alignment horizontal="center"/>
    </xf>
    <xf numFmtId="4" fontId="35" fillId="0" borderId="13" xfId="0" applyNumberFormat="1" applyFont="1" applyFill="1" applyBorder="1" applyAlignment="1">
      <alignment horizontal="center" vertical="center"/>
    </xf>
    <xf numFmtId="164" fontId="35" fillId="0" borderId="0" xfId="0" applyNumberFormat="1" applyFont="1" applyFill="1" applyAlignment="1">
      <alignment horizontal="center"/>
    </xf>
    <xf numFmtId="164" fontId="37" fillId="0" borderId="0" xfId="0" applyNumberFormat="1" applyFont="1" applyFill="1" applyAlignment="1">
      <alignment horizontal="center"/>
    </xf>
    <xf numFmtId="164" fontId="36" fillId="0" borderId="0" xfId="0" applyNumberFormat="1" applyFont="1" applyFill="1" applyAlignment="1">
      <alignment horizontal="center"/>
    </xf>
    <xf numFmtId="0" fontId="36" fillId="0" borderId="0" xfId="0" applyFont="1" applyFill="1" applyAlignment="1">
      <alignment horizontal="center"/>
    </xf>
    <xf numFmtId="2" fontId="36" fillId="0" borderId="0" xfId="0" applyNumberFormat="1" applyFont="1" applyFill="1"/>
    <xf numFmtId="2" fontId="36" fillId="0" borderId="0" xfId="0" applyNumberFormat="1" applyFont="1" applyFill="1" applyAlignment="1">
      <alignment horizontal="center"/>
    </xf>
    <xf numFmtId="2" fontId="0" fillId="0" borderId="0" xfId="0" applyNumberFormat="1" applyFill="1"/>
    <xf numFmtId="0" fontId="0" fillId="0" borderId="0" xfId="0" applyNumberFormat="1" applyFill="1"/>
    <xf numFmtId="2" fontId="37" fillId="0" borderId="0" xfId="82" applyNumberFormat="1" applyFont="1" applyFill="1" applyBorder="1" applyAlignment="1" applyProtection="1">
      <alignment horizontal="right"/>
    </xf>
    <xf numFmtId="2" fontId="36" fillId="0" borderId="0" xfId="0" applyNumberFormat="1" applyFont="1" applyFill="1" applyAlignment="1">
      <alignment horizontal="right"/>
    </xf>
    <xf numFmtId="0" fontId="37" fillId="0" borderId="0" xfId="82" applyNumberFormat="1" applyFont="1" applyFill="1" applyBorder="1" applyAlignment="1" applyProtection="1">
      <alignment horizontal="center"/>
    </xf>
    <xf numFmtId="0" fontId="36" fillId="0" borderId="0" xfId="0" applyNumberFormat="1" applyFont="1" applyFill="1" applyAlignment="1">
      <alignment horizontal="center"/>
    </xf>
    <xf numFmtId="0" fontId="36" fillId="0" borderId="10" xfId="0" applyFont="1" applyFill="1" applyBorder="1"/>
    <xf numFmtId="0" fontId="36" fillId="26" borderId="12" xfId="0" applyFont="1" applyFill="1" applyBorder="1" applyAlignment="1">
      <alignment horizontal="center" vertical="center" wrapText="1"/>
    </xf>
    <xf numFmtId="0" fontId="36" fillId="26" borderId="12" xfId="0" applyFont="1" applyFill="1" applyBorder="1" applyAlignment="1">
      <alignment horizontal="center" vertical="center"/>
    </xf>
    <xf numFmtId="0" fontId="36" fillId="26" borderId="12" xfId="0" applyFont="1" applyFill="1" applyBorder="1" applyAlignment="1">
      <alignment horizontal="left" vertical="center"/>
    </xf>
    <xf numFmtId="2" fontId="36" fillId="26" borderId="12" xfId="0" applyNumberFormat="1" applyFont="1" applyFill="1" applyBorder="1" applyAlignment="1">
      <alignment horizontal="left" vertical="center"/>
    </xf>
    <xf numFmtId="0" fontId="36" fillId="26" borderId="11" xfId="0" applyFont="1" applyFill="1" applyBorder="1" applyAlignment="1">
      <alignment horizontal="center" vertical="center"/>
    </xf>
    <xf numFmtId="0" fontId="36" fillId="26" borderId="11" xfId="0" applyFont="1" applyFill="1" applyBorder="1" applyAlignment="1">
      <alignment horizontal="left" vertical="center"/>
    </xf>
    <xf numFmtId="2" fontId="36" fillId="26" borderId="11" xfId="0" applyNumberFormat="1" applyFont="1" applyFill="1" applyBorder="1" applyAlignment="1">
      <alignment horizontal="left" vertical="center"/>
    </xf>
    <xf numFmtId="4" fontId="41" fillId="0" borderId="12" xfId="0" applyNumberFormat="1" applyFont="1" applyFill="1" applyBorder="1" applyAlignment="1">
      <alignment horizontal="center" vertical="center"/>
    </xf>
    <xf numFmtId="4" fontId="36" fillId="27" borderId="11" xfId="0" applyNumberFormat="1" applyFont="1" applyFill="1" applyBorder="1" applyAlignment="1">
      <alignment horizontal="center" vertical="center"/>
    </xf>
    <xf numFmtId="2" fontId="36" fillId="27" borderId="11" xfId="0" applyNumberFormat="1" applyFont="1" applyFill="1" applyBorder="1" applyAlignment="1">
      <alignment horizontal="center" vertical="center"/>
    </xf>
    <xf numFmtId="2" fontId="36" fillId="27" borderId="12" xfId="0" applyNumberFormat="1" applyFont="1" applyFill="1" applyBorder="1" applyAlignment="1">
      <alignment horizontal="right" vertical="center"/>
    </xf>
    <xf numFmtId="2" fontId="36" fillId="27" borderId="11" xfId="0" applyNumberFormat="1" applyFont="1" applyFill="1" applyBorder="1" applyAlignment="1">
      <alignment horizontal="right" vertical="center"/>
    </xf>
    <xf numFmtId="164" fontId="36" fillId="27" borderId="11" xfId="0" applyNumberFormat="1" applyFont="1" applyFill="1" applyBorder="1" applyAlignment="1">
      <alignment horizontal="center" vertical="center"/>
    </xf>
    <xf numFmtId="4" fontId="40" fillId="0" borderId="13" xfId="0" applyNumberFormat="1" applyFont="1" applyFill="1" applyBorder="1" applyAlignment="1">
      <alignment vertical="center"/>
    </xf>
    <xf numFmtId="0" fontId="37" fillId="0" borderId="17" xfId="0" applyFont="1" applyFill="1" applyBorder="1" applyAlignment="1">
      <alignment horizontal="center" vertical="center" wrapText="1"/>
    </xf>
    <xf numFmtId="0" fontId="36" fillId="28" borderId="11" xfId="0" applyFont="1" applyFill="1" applyBorder="1" applyAlignment="1">
      <alignment horizontal="center" vertical="center" wrapText="1"/>
    </xf>
    <xf numFmtId="0" fontId="36" fillId="28" borderId="11" xfId="0" applyFont="1" applyFill="1" applyBorder="1" applyAlignment="1">
      <alignment horizontal="center" vertical="center"/>
    </xf>
    <xf numFmtId="0" fontId="36" fillId="28" borderId="11" xfId="0" applyFont="1" applyFill="1" applyBorder="1" applyAlignment="1">
      <alignment horizontal="left" vertical="center"/>
    </xf>
    <xf numFmtId="2" fontId="36" fillId="28" borderId="11" xfId="0" applyNumberFormat="1" applyFont="1" applyFill="1" applyBorder="1" applyAlignment="1">
      <alignment horizontal="left" vertical="center"/>
    </xf>
    <xf numFmtId="165" fontId="36" fillId="28" borderId="11" xfId="0" applyNumberFormat="1" applyFont="1" applyFill="1" applyBorder="1" applyAlignment="1">
      <alignment horizontal="left" vertical="center"/>
    </xf>
    <xf numFmtId="164" fontId="36" fillId="28" borderId="11" xfId="0" applyNumberFormat="1" applyFont="1" applyFill="1" applyBorder="1" applyAlignment="1">
      <alignment horizontal="left" vertical="center"/>
    </xf>
    <xf numFmtId="0" fontId="37" fillId="0" borderId="12" xfId="0" applyFont="1" applyFill="1" applyBorder="1" applyAlignment="1">
      <alignment horizontal="center" vertical="center" wrapText="1"/>
    </xf>
    <xf numFmtId="0" fontId="37" fillId="0" borderId="19" xfId="0" applyFont="1" applyFill="1" applyBorder="1" applyAlignment="1">
      <alignment vertical="center" wrapText="1"/>
    </xf>
    <xf numFmtId="0" fontId="36" fillId="26" borderId="14" xfId="0" applyFont="1" applyFill="1" applyBorder="1" applyAlignment="1">
      <alignment horizontal="left" vertical="center"/>
    </xf>
    <xf numFmtId="0" fontId="36" fillId="26" borderId="0" xfId="0" applyFont="1" applyFill="1" applyBorder="1" applyAlignment="1">
      <alignment horizontal="left" vertical="center"/>
    </xf>
    <xf numFmtId="0" fontId="37" fillId="0" borderId="14" xfId="0" applyFont="1" applyFill="1" applyBorder="1" applyAlignment="1">
      <alignment horizontal="center" vertical="center" wrapText="1"/>
    </xf>
    <xf numFmtId="2" fontId="36" fillId="27" borderId="12" xfId="0" applyNumberFormat="1" applyFont="1" applyFill="1" applyBorder="1" applyAlignment="1">
      <alignment horizontal="center" vertical="center"/>
    </xf>
    <xf numFmtId="1" fontId="35" fillId="29" borderId="11" xfId="0" applyNumberFormat="1" applyFont="1" applyFill="1" applyBorder="1" applyAlignment="1" applyProtection="1">
      <alignment horizontal="center" vertical="center" wrapText="1"/>
      <protection hidden="1"/>
    </xf>
    <xf numFmtId="1" fontId="35" fillId="29" borderId="11" xfId="0" applyNumberFormat="1" applyFont="1" applyFill="1" applyBorder="1" applyAlignment="1" applyProtection="1">
      <alignment vertical="center" wrapText="1"/>
      <protection hidden="1"/>
    </xf>
    <xf numFmtId="4" fontId="40" fillId="29" borderId="13" xfId="0" applyNumberFormat="1" applyFont="1" applyFill="1" applyBorder="1" applyAlignment="1">
      <alignment vertical="center"/>
    </xf>
    <xf numFmtId="4" fontId="35" fillId="29" borderId="13" xfId="0" applyNumberFormat="1" applyFont="1" applyFill="1" applyBorder="1" applyAlignment="1">
      <alignment horizontal="center" vertical="center"/>
    </xf>
    <xf numFmtId="0" fontId="36" fillId="29" borderId="11" xfId="0" applyFont="1" applyFill="1" applyBorder="1" applyAlignment="1">
      <alignment horizontal="center" vertical="center" wrapText="1"/>
    </xf>
    <xf numFmtId="0" fontId="36" fillId="29" borderId="11" xfId="0" applyFont="1" applyFill="1" applyBorder="1" applyAlignment="1">
      <alignment horizontal="center" vertical="center"/>
    </xf>
    <xf numFmtId="0" fontId="36" fillId="29" borderId="11" xfId="0" applyFont="1" applyFill="1" applyBorder="1" applyAlignment="1">
      <alignment horizontal="left" vertical="center"/>
    </xf>
    <xf numFmtId="2" fontId="36" fillId="29" borderId="11" xfId="0" applyNumberFormat="1" applyFont="1" applyFill="1" applyBorder="1" applyAlignment="1">
      <alignment horizontal="left" vertical="center" wrapText="1"/>
    </xf>
    <xf numFmtId="165" fontId="36" fillId="29" borderId="11" xfId="0" applyNumberFormat="1" applyFont="1" applyFill="1" applyBorder="1" applyAlignment="1">
      <alignment horizontal="left" vertical="center"/>
    </xf>
    <xf numFmtId="164" fontId="36" fillId="29" borderId="11" xfId="0" applyNumberFormat="1" applyFont="1" applyFill="1" applyBorder="1" applyAlignment="1">
      <alignment horizontal="left" vertical="center"/>
    </xf>
    <xf numFmtId="4" fontId="36" fillId="29" borderId="12" xfId="0" applyNumberFormat="1" applyFont="1" applyFill="1" applyBorder="1" applyAlignment="1">
      <alignment horizontal="right" vertical="center"/>
    </xf>
    <xf numFmtId="4" fontId="41" fillId="29" borderId="12" xfId="0" applyNumberFormat="1" applyFont="1" applyFill="1" applyBorder="1" applyAlignment="1">
      <alignment horizontal="center" vertical="center"/>
    </xf>
    <xf numFmtId="0" fontId="35" fillId="29" borderId="0" xfId="0" applyFont="1" applyFill="1" applyAlignment="1">
      <alignment vertical="center"/>
    </xf>
    <xf numFmtId="0" fontId="36" fillId="29" borderId="14" xfId="0" applyFont="1" applyFill="1" applyBorder="1" applyAlignment="1">
      <alignment horizontal="center" vertical="center"/>
    </xf>
    <xf numFmtId="1" fontId="35" fillId="0" borderId="20" xfId="0" applyNumberFormat="1" applyFont="1" applyFill="1" applyBorder="1" applyAlignment="1" applyProtection="1">
      <alignment horizontal="center" vertical="center" wrapText="1"/>
      <protection hidden="1"/>
    </xf>
    <xf numFmtId="164" fontId="35" fillId="27" borderId="11" xfId="0" applyNumberFormat="1" applyFont="1" applyFill="1" applyBorder="1" applyAlignment="1">
      <alignment horizontal="center" vertical="center" wrapText="1"/>
    </xf>
    <xf numFmtId="164" fontId="36" fillId="27" borderId="14" xfId="0" applyNumberFormat="1" applyFont="1" applyFill="1" applyBorder="1" applyAlignment="1">
      <alignment horizontal="center" vertical="center"/>
    </xf>
    <xf numFmtId="2" fontId="37" fillId="27" borderId="11" xfId="0" applyNumberFormat="1" applyFont="1" applyFill="1" applyBorder="1" applyAlignment="1">
      <alignment horizontal="center" vertical="center" wrapText="1"/>
    </xf>
    <xf numFmtId="164" fontId="36" fillId="27" borderId="14" xfId="0" applyNumberFormat="1" applyFont="1" applyFill="1" applyBorder="1" applyAlignment="1">
      <alignment horizontal="right" vertical="center"/>
    </xf>
    <xf numFmtId="0" fontId="0" fillId="27" borderId="10" xfId="0" applyFill="1" applyBorder="1"/>
    <xf numFmtId="164" fontId="36" fillId="27" borderId="11" xfId="0" applyNumberFormat="1" applyFont="1" applyFill="1" applyBorder="1" applyAlignment="1">
      <alignment horizontal="right" vertical="center"/>
    </xf>
    <xf numFmtId="2" fontId="35" fillId="27" borderId="11" xfId="0" applyNumberFormat="1" applyFont="1" applyFill="1" applyBorder="1" applyAlignment="1">
      <alignment horizontal="right" vertical="center" wrapText="1"/>
    </xf>
    <xf numFmtId="164" fontId="35" fillId="27" borderId="11" xfId="0" applyNumberFormat="1" applyFont="1" applyFill="1" applyBorder="1" applyAlignment="1">
      <alignment horizontal="right" vertical="center" wrapText="1"/>
    </xf>
    <xf numFmtId="0" fontId="37" fillId="27" borderId="11" xfId="0" applyNumberFormat="1" applyFont="1" applyFill="1" applyBorder="1" applyAlignment="1">
      <alignment horizontal="center" vertical="center" wrapText="1"/>
    </xf>
    <xf numFmtId="0" fontId="36" fillId="27" borderId="12" xfId="0" applyNumberFormat="1" applyFont="1" applyFill="1" applyBorder="1" applyAlignment="1">
      <alignment horizontal="center" vertical="center"/>
    </xf>
    <xf numFmtId="4" fontId="36" fillId="27" borderId="14" xfId="0" applyNumberFormat="1" applyFont="1" applyFill="1" applyBorder="1" applyAlignment="1">
      <alignment horizontal="center" vertical="center"/>
    </xf>
    <xf numFmtId="0" fontId="36" fillId="27" borderId="11" xfId="0" applyNumberFormat="1" applyFont="1" applyFill="1" applyBorder="1" applyAlignment="1">
      <alignment horizontal="center" vertical="center"/>
    </xf>
    <xf numFmtId="4" fontId="35" fillId="27" borderId="11" xfId="0" applyNumberFormat="1" applyFont="1" applyFill="1" applyBorder="1" applyAlignment="1">
      <alignment horizontal="center" vertical="center" wrapText="1"/>
    </xf>
    <xf numFmtId="2" fontId="35" fillId="29" borderId="13" xfId="0" applyNumberFormat="1" applyFont="1" applyFill="1" applyBorder="1" applyAlignment="1" applyProtection="1">
      <alignment horizontal="center" vertical="center" wrapText="1"/>
      <protection hidden="1"/>
    </xf>
    <xf numFmtId="2" fontId="35" fillId="0" borderId="16" xfId="0" applyNumberFormat="1" applyFont="1" applyFill="1" applyBorder="1" applyAlignment="1" applyProtection="1">
      <alignment horizontal="center" vertical="center" wrapText="1"/>
      <protection hidden="1"/>
    </xf>
    <xf numFmtId="2" fontId="35" fillId="0" borderId="13" xfId="0" applyNumberFormat="1" applyFont="1" applyFill="1" applyBorder="1" applyAlignment="1" applyProtection="1">
      <alignment horizontal="center" vertical="center" wrapText="1"/>
      <protection hidden="1"/>
    </xf>
    <xf numFmtId="2" fontId="35" fillId="0" borderId="12" xfId="0" applyNumberFormat="1" applyFont="1" applyFill="1" applyBorder="1" applyAlignment="1" applyProtection="1">
      <alignment horizontal="center" vertical="center" wrapText="1"/>
      <protection hidden="1"/>
    </xf>
    <xf numFmtId="2" fontId="35" fillId="0" borderId="13" xfId="0" applyNumberFormat="1" applyFont="1" applyFill="1" applyBorder="1" applyAlignment="1">
      <alignment horizontal="center" vertical="center"/>
    </xf>
    <xf numFmtId="2" fontId="35" fillId="0" borderId="21" xfId="0" applyNumberFormat="1" applyFont="1" applyFill="1" applyBorder="1" applyAlignment="1" applyProtection="1">
      <alignment horizontal="center" vertical="center" wrapText="1"/>
      <protection hidden="1"/>
    </xf>
    <xf numFmtId="2" fontId="35" fillId="0" borderId="22" xfId="0" applyNumberFormat="1" applyFont="1" applyFill="1" applyBorder="1" applyAlignment="1" applyProtection="1">
      <alignment horizontal="center" vertical="center" wrapText="1"/>
      <protection hidden="1"/>
    </xf>
    <xf numFmtId="2" fontId="35" fillId="0" borderId="0" xfId="0" applyNumberFormat="1" applyFont="1" applyFill="1" applyBorder="1"/>
    <xf numFmtId="2" fontId="35" fillId="0" borderId="0" xfId="0" applyNumberFormat="1" applyFont="1"/>
    <xf numFmtId="2" fontId="37" fillId="0" borderId="0" xfId="0" applyNumberFormat="1" applyFont="1" applyFill="1" applyBorder="1" applyAlignment="1"/>
    <xf numFmtId="2" fontId="0" fillId="0" borderId="0" xfId="0" applyNumberFormat="1"/>
    <xf numFmtId="4" fontId="35" fillId="0" borderId="23" xfId="0" applyNumberFormat="1" applyFont="1" applyFill="1" applyBorder="1" applyAlignment="1">
      <alignment horizontal="center" vertical="center"/>
    </xf>
    <xf numFmtId="4" fontId="40" fillId="0" borderId="24" xfId="0" applyNumberFormat="1" applyFont="1" applyFill="1" applyBorder="1" applyAlignment="1">
      <alignment horizontal="center" vertical="center"/>
    </xf>
    <xf numFmtId="0" fontId="36" fillId="26" borderId="12" xfId="0" applyFont="1" applyFill="1" applyBorder="1" applyAlignment="1">
      <alignment horizontal="center" vertical="center" wrapText="1"/>
    </xf>
    <xf numFmtId="1" fontId="35" fillId="30" borderId="11" xfId="0" applyNumberFormat="1" applyFont="1" applyFill="1" applyBorder="1" applyAlignment="1" applyProtection="1">
      <alignment horizontal="center" vertical="center" wrapText="1"/>
      <protection hidden="1"/>
    </xf>
    <xf numFmtId="1" fontId="35" fillId="30" borderId="11" xfId="0" applyNumberFormat="1" applyFont="1" applyFill="1" applyBorder="1" applyAlignment="1" applyProtection="1">
      <alignment vertical="center" wrapText="1"/>
      <protection hidden="1"/>
    </xf>
    <xf numFmtId="2" fontId="35" fillId="30" borderId="13" xfId="0" applyNumberFormat="1" applyFont="1" applyFill="1" applyBorder="1" applyAlignment="1" applyProtection="1">
      <alignment horizontal="center" vertical="center" wrapText="1"/>
      <protection hidden="1"/>
    </xf>
    <xf numFmtId="4" fontId="40" fillId="30" borderId="13" xfId="0" applyNumberFormat="1" applyFont="1" applyFill="1" applyBorder="1" applyAlignment="1">
      <alignment vertical="center"/>
    </xf>
    <xf numFmtId="4" fontId="35" fillId="30" borderId="13" xfId="0" applyNumberFormat="1" applyFont="1" applyFill="1" applyBorder="1" applyAlignment="1">
      <alignment horizontal="center" vertical="center"/>
    </xf>
    <xf numFmtId="0" fontId="36" fillId="30" borderId="11" xfId="0" applyFont="1" applyFill="1" applyBorder="1" applyAlignment="1">
      <alignment horizontal="center" vertical="center" wrapText="1"/>
    </xf>
    <xf numFmtId="0" fontId="36" fillId="30" borderId="11" xfId="0" applyFont="1" applyFill="1" applyBorder="1" applyAlignment="1">
      <alignment horizontal="center" vertical="center"/>
    </xf>
    <xf numFmtId="0" fontId="36" fillId="30" borderId="11" xfId="0" applyFont="1" applyFill="1" applyBorder="1" applyAlignment="1">
      <alignment horizontal="left" vertical="center"/>
    </xf>
    <xf numFmtId="0" fontId="36" fillId="30" borderId="14" xfId="0" applyFont="1" applyFill="1" applyBorder="1" applyAlignment="1">
      <alignment horizontal="center" vertical="center"/>
    </xf>
    <xf numFmtId="2" fontId="36" fillId="30" borderId="11" xfId="0" applyNumberFormat="1" applyFont="1" applyFill="1" applyBorder="1" applyAlignment="1">
      <alignment horizontal="left" vertical="center" wrapText="1"/>
    </xf>
    <xf numFmtId="165" fontId="36" fillId="30" borderId="11" xfId="0" applyNumberFormat="1" applyFont="1" applyFill="1" applyBorder="1" applyAlignment="1">
      <alignment horizontal="left" vertical="center"/>
    </xf>
    <xf numFmtId="164" fontId="36" fillId="30" borderId="11" xfId="0" applyNumberFormat="1" applyFont="1" applyFill="1" applyBorder="1" applyAlignment="1">
      <alignment horizontal="left" vertical="center"/>
    </xf>
    <xf numFmtId="4" fontId="36" fillId="30" borderId="12" xfId="0" applyNumberFormat="1" applyFont="1" applyFill="1" applyBorder="1" applyAlignment="1">
      <alignment horizontal="right" vertical="center"/>
    </xf>
    <xf numFmtId="4" fontId="41" fillId="30" borderId="12" xfId="0" applyNumberFormat="1" applyFont="1" applyFill="1" applyBorder="1" applyAlignment="1">
      <alignment horizontal="center" vertical="center"/>
    </xf>
    <xf numFmtId="0" fontId="35" fillId="30" borderId="0" xfId="0" applyFont="1" applyFill="1" applyAlignment="1">
      <alignment vertical="center"/>
    </xf>
    <xf numFmtId="4" fontId="36" fillId="0" borderId="22" xfId="0" applyNumberFormat="1" applyFont="1" applyFill="1" applyBorder="1" applyAlignment="1">
      <alignment horizontal="right" vertical="center"/>
    </xf>
    <xf numFmtId="0" fontId="37" fillId="0" borderId="21" xfId="0" applyFont="1" applyFill="1" applyBorder="1" applyAlignment="1">
      <alignment horizontal="center" vertical="center" wrapText="1"/>
    </xf>
    <xf numFmtId="4" fontId="37" fillId="0" borderId="20" xfId="0" applyNumberFormat="1" applyFont="1" applyFill="1" applyBorder="1" applyAlignment="1">
      <alignment horizontal="center" vertical="center" wrapText="1"/>
    </xf>
    <xf numFmtId="0" fontId="40" fillId="0" borderId="25" xfId="0" applyFont="1" applyFill="1" applyBorder="1" applyAlignment="1">
      <alignment horizontal="center"/>
    </xf>
    <xf numFmtId="4" fontId="37" fillId="0" borderId="21" xfId="0" applyNumberFormat="1" applyFont="1" applyFill="1" applyBorder="1" applyAlignment="1">
      <alignment horizontal="center" vertical="center" wrapText="1"/>
    </xf>
    <xf numFmtId="0" fontId="35" fillId="0" borderId="25" xfId="0" applyFont="1" applyFill="1" applyBorder="1"/>
    <xf numFmtId="4" fontId="36" fillId="0" borderId="26" xfId="0" applyNumberFormat="1" applyFont="1" applyFill="1" applyBorder="1" applyAlignment="1">
      <alignment horizontal="right" vertical="center"/>
    </xf>
    <xf numFmtId="0" fontId="37" fillId="0" borderId="27" xfId="0" applyFont="1" applyFill="1" applyBorder="1" applyAlignment="1">
      <alignment horizontal="center" vertical="center" wrapText="1"/>
    </xf>
    <xf numFmtId="4" fontId="36" fillId="28" borderId="26" xfId="0" applyNumberFormat="1" applyFont="1" applyFill="1" applyBorder="1" applyAlignment="1">
      <alignment horizontal="right" vertical="center"/>
    </xf>
    <xf numFmtId="4" fontId="36" fillId="28" borderId="21" xfId="0" applyNumberFormat="1" applyFont="1" applyFill="1" applyBorder="1" applyAlignment="1">
      <alignment horizontal="center" vertical="center"/>
    </xf>
    <xf numFmtId="0" fontId="36" fillId="28" borderId="14" xfId="0" applyFont="1" applyFill="1" applyBorder="1" applyAlignment="1">
      <alignment horizontal="left" vertical="center"/>
    </xf>
    <xf numFmtId="0" fontId="36" fillId="0" borderId="21" xfId="0" applyFont="1" applyFill="1" applyBorder="1" applyAlignment="1">
      <alignment horizontal="center" vertical="center"/>
    </xf>
    <xf numFmtId="0" fontId="36" fillId="0" borderId="20" xfId="0" applyFont="1" applyFill="1" applyBorder="1" applyAlignment="1">
      <alignment horizontal="center" vertical="center"/>
    </xf>
    <xf numFmtId="1" fontId="35" fillId="31" borderId="11" xfId="0" applyNumberFormat="1" applyFont="1" applyFill="1" applyBorder="1" applyAlignment="1" applyProtection="1">
      <alignment horizontal="center" vertical="center" wrapText="1"/>
      <protection hidden="1"/>
    </xf>
    <xf numFmtId="1" fontId="35" fillId="31" borderId="11" xfId="0" applyNumberFormat="1" applyFont="1" applyFill="1" applyBorder="1" applyAlignment="1" applyProtection="1">
      <alignment vertical="center" wrapText="1"/>
      <protection hidden="1"/>
    </xf>
    <xf numFmtId="2" fontId="35" fillId="31" borderId="13" xfId="0" applyNumberFormat="1" applyFont="1" applyFill="1" applyBorder="1" applyAlignment="1" applyProtection="1">
      <alignment horizontal="center" vertical="center" wrapText="1"/>
      <protection hidden="1"/>
    </xf>
    <xf numFmtId="4" fontId="40" fillId="31" borderId="13" xfId="0" applyNumberFormat="1" applyFont="1" applyFill="1" applyBorder="1" applyAlignment="1">
      <alignment vertical="center"/>
    </xf>
    <xf numFmtId="4" fontId="35" fillId="31" borderId="13" xfId="0" applyNumberFormat="1" applyFont="1" applyFill="1" applyBorder="1" applyAlignment="1">
      <alignment horizontal="center" vertical="center"/>
    </xf>
    <xf numFmtId="0" fontId="36" fillId="31" borderId="11" xfId="0" applyFont="1" applyFill="1" applyBorder="1" applyAlignment="1">
      <alignment horizontal="center" vertical="center" wrapText="1"/>
    </xf>
    <xf numFmtId="0" fontId="36" fillId="31" borderId="11" xfId="0" applyFont="1" applyFill="1" applyBorder="1" applyAlignment="1">
      <alignment horizontal="center" vertical="center"/>
    </xf>
    <xf numFmtId="0" fontId="36" fillId="31" borderId="11" xfId="0" applyFont="1" applyFill="1" applyBorder="1" applyAlignment="1">
      <alignment horizontal="left" vertical="center"/>
    </xf>
    <xf numFmtId="0" fontId="36" fillId="31" borderId="14" xfId="0" applyFont="1" applyFill="1" applyBorder="1" applyAlignment="1">
      <alignment horizontal="center" vertical="center"/>
    </xf>
    <xf numFmtId="2" fontId="36" fillId="31" borderId="11" xfId="0" applyNumberFormat="1" applyFont="1" applyFill="1" applyBorder="1" applyAlignment="1">
      <alignment horizontal="left" vertical="center" wrapText="1"/>
    </xf>
    <xf numFmtId="165" fontId="36" fillId="31" borderId="11" xfId="0" applyNumberFormat="1" applyFont="1" applyFill="1" applyBorder="1" applyAlignment="1">
      <alignment horizontal="left" vertical="center"/>
    </xf>
    <xf numFmtId="164" fontId="36" fillId="31" borderId="11" xfId="0" applyNumberFormat="1" applyFont="1" applyFill="1" applyBorder="1" applyAlignment="1">
      <alignment horizontal="left" vertical="center"/>
    </xf>
    <xf numFmtId="4" fontId="36" fillId="31" borderId="12" xfId="0" applyNumberFormat="1" applyFont="1" applyFill="1" applyBorder="1" applyAlignment="1">
      <alignment horizontal="right" vertical="center"/>
    </xf>
    <xf numFmtId="4" fontId="36" fillId="31" borderId="12" xfId="0" applyNumberFormat="1" applyFont="1" applyFill="1" applyBorder="1" applyAlignment="1">
      <alignment horizontal="center" vertical="center"/>
    </xf>
    <xf numFmtId="4" fontId="41" fillId="31" borderId="12" xfId="0" applyNumberFormat="1" applyFont="1" applyFill="1" applyBorder="1" applyAlignment="1">
      <alignment horizontal="center" vertical="center"/>
    </xf>
    <xf numFmtId="1" fontId="35" fillId="32" borderId="14" xfId="0" applyNumberFormat="1" applyFont="1" applyFill="1" applyBorder="1" applyAlignment="1" applyProtection="1">
      <alignment horizontal="center" vertical="center" wrapText="1"/>
      <protection hidden="1"/>
    </xf>
    <xf numFmtId="1" fontId="35" fillId="32" borderId="14" xfId="0" applyNumberFormat="1" applyFont="1" applyFill="1" applyBorder="1" applyAlignment="1" applyProtection="1">
      <alignment vertical="center" wrapText="1"/>
      <protection hidden="1"/>
    </xf>
    <xf numFmtId="2" fontId="35" fillId="32" borderId="13" xfId="0" applyNumberFormat="1" applyFont="1" applyFill="1" applyBorder="1" applyAlignment="1" applyProtection="1">
      <alignment horizontal="center" vertical="center" wrapText="1"/>
      <protection hidden="1"/>
    </xf>
    <xf numFmtId="4" fontId="35" fillId="32" borderId="13" xfId="0" applyNumberFormat="1" applyFont="1" applyFill="1" applyBorder="1" applyAlignment="1">
      <alignment vertical="center"/>
    </xf>
    <xf numFmtId="0" fontId="36" fillId="32" borderId="11" xfId="0" applyFont="1" applyFill="1" applyBorder="1" applyAlignment="1">
      <alignment horizontal="center" vertical="center"/>
    </xf>
    <xf numFmtId="0" fontId="36" fillId="32" borderId="11" xfId="0" applyFont="1" applyFill="1" applyBorder="1" applyAlignment="1">
      <alignment horizontal="left" vertical="center"/>
    </xf>
    <xf numFmtId="2" fontId="36" fillId="32" borderId="11" xfId="0" applyNumberFormat="1" applyFont="1" applyFill="1" applyBorder="1" applyAlignment="1">
      <alignment horizontal="left" vertical="center"/>
    </xf>
    <xf numFmtId="165" fontId="36" fillId="32" borderId="11" xfId="0" applyNumberFormat="1" applyFont="1" applyFill="1" applyBorder="1" applyAlignment="1">
      <alignment horizontal="left" vertical="center"/>
    </xf>
    <xf numFmtId="164" fontId="36" fillId="32" borderId="11" xfId="0" applyNumberFormat="1" applyFont="1" applyFill="1" applyBorder="1" applyAlignment="1">
      <alignment horizontal="left" vertical="center"/>
    </xf>
    <xf numFmtId="0" fontId="36" fillId="32" borderId="11" xfId="0" applyFont="1" applyFill="1" applyBorder="1" applyAlignment="1">
      <alignment horizontal="center" vertical="center" wrapText="1"/>
    </xf>
    <xf numFmtId="4" fontId="36" fillId="32" borderId="26" xfId="0" applyNumberFormat="1" applyFont="1" applyFill="1" applyBorder="1" applyAlignment="1">
      <alignment horizontal="right" vertical="center"/>
    </xf>
    <xf numFmtId="4" fontId="36" fillId="32" borderId="21" xfId="0" applyNumberFormat="1" applyFont="1" applyFill="1" applyBorder="1" applyAlignment="1">
      <alignment horizontal="center" vertical="center" wrapText="1"/>
    </xf>
    <xf numFmtId="4" fontId="36" fillId="32" borderId="21" xfId="0" applyNumberFormat="1" applyFont="1" applyFill="1" applyBorder="1" applyAlignment="1">
      <alignment horizontal="center" vertical="center"/>
    </xf>
    <xf numFmtId="4" fontId="36" fillId="32" borderId="16" xfId="0" applyNumberFormat="1" applyFont="1" applyFill="1" applyBorder="1" applyAlignment="1">
      <alignment horizontal="center" vertical="center"/>
    </xf>
    <xf numFmtId="4" fontId="36" fillId="26" borderId="21" xfId="0" applyNumberFormat="1" applyFont="1" applyFill="1" applyBorder="1" applyAlignment="1">
      <alignment horizontal="center" vertical="center" wrapText="1"/>
    </xf>
    <xf numFmtId="4" fontId="36" fillId="26" borderId="21" xfId="0" applyNumberFormat="1" applyFont="1" applyFill="1" applyBorder="1" applyAlignment="1">
      <alignment horizontal="center" vertical="center"/>
    </xf>
    <xf numFmtId="4" fontId="36" fillId="26" borderId="22" xfId="0" applyNumberFormat="1" applyFont="1" applyFill="1" applyBorder="1" applyAlignment="1">
      <alignment horizontal="right" vertical="center"/>
    </xf>
    <xf numFmtId="0" fontId="36" fillId="26" borderId="14" xfId="0" applyFont="1" applyFill="1" applyBorder="1" applyAlignment="1">
      <alignment horizontal="center" vertical="center"/>
    </xf>
    <xf numFmtId="0" fontId="36" fillId="26" borderId="22" xfId="0" applyFont="1" applyFill="1" applyBorder="1" applyAlignment="1">
      <alignment horizontal="center" vertical="center"/>
    </xf>
    <xf numFmtId="0" fontId="36" fillId="26" borderId="12" xfId="0" applyFont="1" applyFill="1" applyBorder="1" applyAlignment="1">
      <alignment horizontal="center" vertical="center"/>
    </xf>
    <xf numFmtId="1" fontId="35" fillId="26" borderId="14" xfId="0" applyNumberFormat="1" applyFont="1" applyFill="1" applyBorder="1" applyAlignment="1" applyProtection="1">
      <alignment horizontal="center" vertical="center" wrapText="1"/>
      <protection hidden="1"/>
    </xf>
    <xf numFmtId="1" fontId="35" fillId="0" borderId="22" xfId="0" applyNumberFormat="1" applyFont="1" applyFill="1" applyBorder="1" applyAlignment="1" applyProtection="1">
      <alignment horizontal="center" vertical="center" wrapText="1"/>
      <protection hidden="1"/>
    </xf>
    <xf numFmtId="1" fontId="35" fillId="26" borderId="12" xfId="0" applyNumberFormat="1" applyFont="1" applyFill="1" applyBorder="1" applyAlignment="1" applyProtection="1">
      <alignment horizontal="center" vertical="center" wrapText="1"/>
      <protection hidden="1"/>
    </xf>
    <xf numFmtId="1" fontId="35" fillId="26" borderId="37" xfId="0" applyNumberFormat="1" applyFont="1" applyFill="1" applyBorder="1" applyAlignment="1" applyProtection="1">
      <alignment horizontal="center" vertical="center" wrapText="1"/>
      <protection hidden="1"/>
    </xf>
    <xf numFmtId="1" fontId="35" fillId="26" borderId="38" xfId="0" applyNumberFormat="1" applyFont="1" applyFill="1" applyBorder="1" applyAlignment="1" applyProtection="1">
      <alignment horizontal="center" vertical="center" wrapText="1"/>
      <protection hidden="1"/>
    </xf>
    <xf numFmtId="1" fontId="35" fillId="26" borderId="39" xfId="0" applyNumberFormat="1" applyFont="1" applyFill="1" applyBorder="1" applyAlignment="1" applyProtection="1">
      <alignment horizontal="center" vertical="center" wrapText="1"/>
      <protection hidden="1"/>
    </xf>
    <xf numFmtId="4" fontId="35" fillId="26" borderId="29" xfId="0" applyNumberFormat="1" applyFont="1" applyFill="1" applyBorder="1" applyAlignment="1">
      <alignment horizontal="center" vertical="center"/>
    </xf>
    <xf numFmtId="4" fontId="35" fillId="26" borderId="30" xfId="0" applyNumberFormat="1" applyFont="1" applyFill="1" applyBorder="1" applyAlignment="1">
      <alignment horizontal="center" vertical="center"/>
    </xf>
    <xf numFmtId="4" fontId="35" fillId="26" borderId="27" xfId="0" applyNumberFormat="1" applyFont="1" applyFill="1" applyBorder="1" applyAlignment="1">
      <alignment horizontal="center" vertical="center"/>
    </xf>
    <xf numFmtId="0" fontId="36" fillId="26" borderId="40" xfId="0" applyFont="1" applyFill="1" applyBorder="1" applyAlignment="1">
      <alignment horizontal="center" vertical="center" wrapText="1"/>
    </xf>
    <xf numFmtId="0" fontId="36" fillId="26" borderId="41" xfId="0" applyFont="1" applyFill="1" applyBorder="1" applyAlignment="1">
      <alignment horizontal="center" vertical="center" wrapText="1"/>
    </xf>
    <xf numFmtId="0" fontId="36" fillId="26" borderId="42" xfId="0" applyFont="1" applyFill="1" applyBorder="1" applyAlignment="1">
      <alignment horizontal="center" vertical="center" wrapText="1"/>
    </xf>
    <xf numFmtId="0" fontId="36" fillId="26" borderId="14" xfId="0" applyFont="1" applyFill="1" applyBorder="1" applyAlignment="1">
      <alignment horizontal="center" vertical="center" wrapText="1"/>
    </xf>
    <xf numFmtId="0" fontId="36" fillId="26" borderId="22" xfId="0" applyFont="1" applyFill="1" applyBorder="1" applyAlignment="1">
      <alignment horizontal="center" vertical="center" wrapText="1"/>
    </xf>
    <xf numFmtId="0" fontId="36" fillId="26" borderId="12" xfId="0" applyFont="1" applyFill="1" applyBorder="1" applyAlignment="1">
      <alignment horizontal="center" vertical="center" wrapText="1"/>
    </xf>
    <xf numFmtId="0" fontId="37" fillId="0" borderId="10" xfId="0" applyFont="1" applyFill="1" applyBorder="1" applyAlignment="1">
      <alignment horizontal="center" vertical="center" textRotation="90" wrapText="1"/>
    </xf>
    <xf numFmtId="4" fontId="41" fillId="26" borderId="35" xfId="0" applyNumberFormat="1" applyFont="1" applyFill="1" applyBorder="1" applyAlignment="1">
      <alignment horizontal="center" vertical="center"/>
    </xf>
    <xf numFmtId="4" fontId="36" fillId="26" borderId="22" xfId="0" applyNumberFormat="1" applyFont="1" applyFill="1" applyBorder="1" applyAlignment="1">
      <alignment horizontal="center" vertical="center"/>
    </xf>
    <xf numFmtId="4" fontId="41" fillId="26" borderId="33" xfId="0" applyNumberFormat="1" applyFont="1" applyFill="1" applyBorder="1" applyAlignment="1">
      <alignment horizontal="center" vertical="center"/>
    </xf>
    <xf numFmtId="1" fontId="35" fillId="28" borderId="14" xfId="0" applyNumberFormat="1" applyFont="1" applyFill="1" applyBorder="1" applyAlignment="1" applyProtection="1">
      <alignment horizontal="center" vertical="center" wrapText="1"/>
      <protection hidden="1"/>
    </xf>
    <xf numFmtId="1" fontId="35" fillId="28" borderId="12" xfId="0" applyNumberFormat="1" applyFont="1" applyFill="1" applyBorder="1" applyAlignment="1" applyProtection="1">
      <alignment horizontal="center" vertical="center" wrapText="1"/>
      <protection hidden="1"/>
    </xf>
    <xf numFmtId="4" fontId="35" fillId="28" borderId="14" xfId="0" applyNumberFormat="1" applyFont="1" applyFill="1" applyBorder="1" applyAlignment="1">
      <alignment horizontal="center" vertical="center"/>
    </xf>
    <xf numFmtId="4" fontId="35" fillId="28" borderId="36" xfId="0" applyNumberFormat="1" applyFont="1" applyFill="1" applyBorder="1" applyAlignment="1">
      <alignment horizontal="center" vertical="center"/>
    </xf>
    <xf numFmtId="4" fontId="41" fillId="28" borderId="13" xfId="0" applyNumberFormat="1" applyFont="1" applyFill="1" applyBorder="1" applyAlignment="1">
      <alignment horizontal="center" vertical="center"/>
    </xf>
    <xf numFmtId="4" fontId="41" fillId="28" borderId="33" xfId="0" applyNumberFormat="1" applyFont="1" applyFill="1" applyBorder="1" applyAlignment="1">
      <alignment horizontal="center" vertical="center"/>
    </xf>
    <xf numFmtId="4" fontId="40" fillId="28" borderId="14" xfId="0" applyNumberFormat="1" applyFont="1" applyFill="1" applyBorder="1" applyAlignment="1">
      <alignment horizontal="center" vertical="center"/>
    </xf>
    <xf numFmtId="4" fontId="40" fillId="28" borderId="22" xfId="0" applyNumberFormat="1" applyFont="1" applyFill="1" applyBorder="1" applyAlignment="1">
      <alignment horizontal="center" vertical="center"/>
    </xf>
    <xf numFmtId="2" fontId="35" fillId="28" borderId="14" xfId="0" applyNumberFormat="1" applyFont="1" applyFill="1" applyBorder="1" applyAlignment="1" applyProtection="1">
      <alignment horizontal="center" vertical="center" wrapText="1"/>
      <protection hidden="1"/>
    </xf>
    <xf numFmtId="2" fontId="35" fillId="28" borderId="36" xfId="0" applyNumberFormat="1" applyFont="1" applyFill="1" applyBorder="1" applyAlignment="1" applyProtection="1">
      <alignment horizontal="center" vertical="center" wrapText="1"/>
      <protection hidden="1"/>
    </xf>
    <xf numFmtId="0" fontId="37" fillId="0" borderId="20" xfId="0" applyFont="1" applyFill="1" applyBorder="1" applyAlignment="1">
      <alignment horizontal="center" vertical="center" wrapText="1"/>
    </xf>
    <xf numFmtId="0" fontId="37" fillId="0" borderId="11" xfId="0" applyFont="1" applyFill="1" applyBorder="1" applyAlignment="1">
      <alignment horizontal="center" vertical="center" wrapText="1"/>
    </xf>
    <xf numFmtId="2" fontId="37" fillId="0" borderId="11" xfId="0" applyNumberFormat="1" applyFont="1" applyFill="1" applyBorder="1" applyAlignment="1">
      <alignment horizontal="center" vertical="center" wrapText="1"/>
    </xf>
    <xf numFmtId="0" fontId="37" fillId="0" borderId="33" xfId="0" applyFont="1" applyFill="1" applyBorder="1" applyAlignment="1">
      <alignment horizontal="center" vertical="center" wrapText="1"/>
    </xf>
    <xf numFmtId="0" fontId="37" fillId="0" borderId="12" xfId="0" applyFont="1" applyFill="1" applyBorder="1" applyAlignment="1">
      <alignment horizontal="center" vertical="center" wrapText="1"/>
    </xf>
    <xf numFmtId="0" fontId="37" fillId="0" borderId="10" xfId="0" applyFont="1" applyFill="1" applyBorder="1" applyAlignment="1">
      <alignment horizontal="center" vertical="center" textRotation="90"/>
    </xf>
    <xf numFmtId="0" fontId="42" fillId="0" borderId="0" xfId="0" applyFont="1" applyFill="1" applyBorder="1" applyAlignment="1">
      <alignment horizontal="center"/>
    </xf>
    <xf numFmtId="0" fontId="37" fillId="0" borderId="0" xfId="0" applyFont="1" applyFill="1" applyBorder="1" applyAlignment="1"/>
    <xf numFmtId="0" fontId="37" fillId="0" borderId="0" xfId="0" applyFont="1" applyBorder="1"/>
    <xf numFmtId="2" fontId="35" fillId="26" borderId="29" xfId="0" applyNumberFormat="1" applyFont="1" applyFill="1" applyBorder="1" applyAlignment="1" applyProtection="1">
      <alignment horizontal="center" vertical="center" wrapText="1"/>
      <protection hidden="1"/>
    </xf>
    <xf numFmtId="2" fontId="35" fillId="26" borderId="30" xfId="0" applyNumberFormat="1" applyFont="1" applyFill="1" applyBorder="1" applyAlignment="1" applyProtection="1">
      <alignment horizontal="center" vertical="center" wrapText="1"/>
      <protection hidden="1"/>
    </xf>
    <xf numFmtId="2" fontId="35" fillId="26" borderId="27" xfId="0" applyNumberFormat="1" applyFont="1" applyFill="1" applyBorder="1" applyAlignment="1" applyProtection="1">
      <alignment horizontal="center" vertical="center" wrapText="1"/>
      <protection hidden="1"/>
    </xf>
    <xf numFmtId="2" fontId="37" fillId="0" borderId="31" xfId="0" applyNumberFormat="1" applyFont="1" applyFill="1" applyBorder="1" applyAlignment="1">
      <alignment horizontal="center" vertical="center" textRotation="90" wrapText="1"/>
    </xf>
    <xf numFmtId="2" fontId="37" fillId="0" borderId="32" xfId="0" applyNumberFormat="1" applyFont="1" applyFill="1" applyBorder="1" applyAlignment="1">
      <alignment horizontal="center" vertical="center" textRotation="90" wrapText="1"/>
    </xf>
    <xf numFmtId="0" fontId="37" fillId="0" borderId="20" xfId="0" applyFont="1" applyFill="1" applyBorder="1" applyAlignment="1">
      <alignment horizontal="center" vertical="center"/>
    </xf>
    <xf numFmtId="0" fontId="37" fillId="0" borderId="28" xfId="0" applyFont="1" applyFill="1" applyBorder="1" applyAlignment="1">
      <alignment horizontal="center" vertical="center"/>
    </xf>
    <xf numFmtId="0" fontId="37" fillId="0" borderId="17" xfId="0" applyFont="1" applyFill="1" applyBorder="1" applyAlignment="1">
      <alignment horizontal="center" vertical="center"/>
    </xf>
    <xf numFmtId="0" fontId="38" fillId="0" borderId="10" xfId="0" applyFont="1" applyFill="1" applyBorder="1" applyAlignment="1">
      <alignment horizontal="center" vertical="center" textRotation="90" wrapText="1"/>
    </xf>
    <xf numFmtId="0" fontId="38" fillId="0" borderId="31" xfId="0" applyFont="1" applyFill="1" applyBorder="1" applyAlignment="1">
      <alignment horizontal="center" vertical="center" textRotation="90" wrapText="1"/>
    </xf>
    <xf numFmtId="0" fontId="37" fillId="0" borderId="28" xfId="0" applyFont="1" applyFill="1" applyBorder="1" applyAlignment="1">
      <alignment horizontal="center" vertical="center" wrapText="1"/>
    </xf>
    <xf numFmtId="164" fontId="36" fillId="27" borderId="14" xfId="0" applyNumberFormat="1" applyFont="1" applyFill="1" applyBorder="1" applyAlignment="1">
      <alignment horizontal="center" vertical="center"/>
    </xf>
    <xf numFmtId="164" fontId="36" fillId="27" borderId="22" xfId="0" applyNumberFormat="1" applyFont="1" applyFill="1" applyBorder="1" applyAlignment="1">
      <alignment horizontal="center" vertical="center"/>
    </xf>
    <xf numFmtId="164" fontId="36" fillId="27" borderId="12" xfId="0" applyNumberFormat="1" applyFont="1" applyFill="1" applyBorder="1" applyAlignment="1">
      <alignment horizontal="center" vertical="center"/>
    </xf>
    <xf numFmtId="0" fontId="37" fillId="0" borderId="19" xfId="0" applyFont="1" applyFill="1" applyBorder="1" applyAlignment="1">
      <alignment horizontal="center" vertical="center" wrapText="1"/>
    </xf>
    <xf numFmtId="0" fontId="37" fillId="0" borderId="23" xfId="0" applyFont="1" applyFill="1" applyBorder="1" applyAlignment="1">
      <alignment horizontal="center" vertical="center" wrapText="1"/>
    </xf>
    <xf numFmtId="0" fontId="37" fillId="0" borderId="17" xfId="0" applyFont="1" applyFill="1" applyBorder="1" applyAlignment="1">
      <alignment horizontal="center" vertical="center" wrapText="1"/>
    </xf>
    <xf numFmtId="0" fontId="37" fillId="0" borderId="34" xfId="0" applyFont="1" applyFill="1" applyBorder="1" applyAlignment="1">
      <alignment horizontal="center" vertical="center" wrapText="1"/>
    </xf>
    <xf numFmtId="0" fontId="37" fillId="0" borderId="11" xfId="0" applyNumberFormat="1" applyFont="1" applyFill="1" applyBorder="1" applyAlignment="1">
      <alignment horizontal="center" vertical="center" wrapText="1"/>
    </xf>
  </cellXfs>
  <cellStyles count="84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20% - Акцент1" xfId="7" builtinId="30" customBuiltin="1"/>
    <cellStyle name="20% - Акцент2" xfId="8" builtinId="34" customBuiltin="1"/>
    <cellStyle name="20% - Акцент3" xfId="9" builtinId="38" customBuiltin="1"/>
    <cellStyle name="20% - Акцент4" xfId="10" builtinId="42" customBuiltin="1"/>
    <cellStyle name="20% - Акцент5" xfId="11" builtinId="46" customBuiltin="1"/>
    <cellStyle name="20% - Акцент6" xfId="12" builtinId="50" customBuiltin="1"/>
    <cellStyle name="40% - Accent1" xfId="13"/>
    <cellStyle name="40% - Accent2" xfId="14"/>
    <cellStyle name="40% - Accent3" xfId="15"/>
    <cellStyle name="40% - Accent4" xfId="16"/>
    <cellStyle name="40% - Accent5" xfId="17"/>
    <cellStyle name="40% - Accent6" xfId="18"/>
    <cellStyle name="40% - Акцент1" xfId="19" builtinId="31" customBuiltin="1"/>
    <cellStyle name="40% - Акцент2" xfId="20" builtinId="35" customBuiltin="1"/>
    <cellStyle name="40% - Акцент3" xfId="21" builtinId="39" customBuiltin="1"/>
    <cellStyle name="40% - Акцент4" xfId="22" builtinId="43" customBuiltin="1"/>
    <cellStyle name="40% - Акцент5" xfId="23" builtinId="47" customBuiltin="1"/>
    <cellStyle name="40% - Акцент6" xfId="24" builtinId="51" customBuiltin="1"/>
    <cellStyle name="60% - Accent1" xfId="25"/>
    <cellStyle name="60% - Accent2" xfId="26"/>
    <cellStyle name="60% - Accent3" xfId="27"/>
    <cellStyle name="60% - Accent4" xfId="28"/>
    <cellStyle name="60% - Accent5" xfId="29"/>
    <cellStyle name="60% - Accent6" xfId="30"/>
    <cellStyle name="60% - Акцент1" xfId="31" builtinId="32" customBuiltin="1"/>
    <cellStyle name="60% - Акцент2" xfId="32" builtinId="36" customBuiltin="1"/>
    <cellStyle name="60% - Акцент3" xfId="33" builtinId="40" customBuiltin="1"/>
    <cellStyle name="60% - Акцент4" xfId="34" builtinId="44" customBuiltin="1"/>
    <cellStyle name="60% - Акцент5" xfId="35" builtinId="48" customBuiltin="1"/>
    <cellStyle name="60% - Акцент6" xfId="36" builtinId="52" customBuiltin="1"/>
    <cellStyle name="Accent1" xfId="37"/>
    <cellStyle name="Accent2" xfId="38"/>
    <cellStyle name="Accent3" xfId="39"/>
    <cellStyle name="Accent4" xfId="40"/>
    <cellStyle name="Accent5" xfId="41"/>
    <cellStyle name="Accent6" xfId="42"/>
    <cellStyle name="Bad" xfId="43"/>
    <cellStyle name="Calculation" xfId="44"/>
    <cellStyle name="Check Cell" xfId="45"/>
    <cellStyle name="Explanatory Text" xfId="46"/>
    <cellStyle name="Good" xfId="47"/>
    <cellStyle name="Heading 1" xfId="48"/>
    <cellStyle name="Heading 2" xfId="49"/>
    <cellStyle name="Heading 3" xfId="50"/>
    <cellStyle name="Heading 4" xfId="51"/>
    <cellStyle name="Input" xfId="52"/>
    <cellStyle name="Linked Cell" xfId="53"/>
    <cellStyle name="Neutral" xfId="54"/>
    <cellStyle name="Note" xfId="55"/>
    <cellStyle name="Output" xfId="56"/>
    <cellStyle name="Title" xfId="57"/>
    <cellStyle name="Total" xfId="58"/>
    <cellStyle name="Warning Text" xfId="59"/>
    <cellStyle name="Акцент1" xfId="60" builtinId="29" customBuiltin="1"/>
    <cellStyle name="Акцент2" xfId="61" builtinId="33" customBuiltin="1"/>
    <cellStyle name="Акцент3" xfId="62" builtinId="37" customBuiltin="1"/>
    <cellStyle name="Акцент4" xfId="63" builtinId="41" customBuiltin="1"/>
    <cellStyle name="Акцент5" xfId="64" builtinId="45" customBuiltin="1"/>
    <cellStyle name="Акцент6" xfId="65" builtinId="49" customBuiltin="1"/>
    <cellStyle name="Ввод " xfId="66" builtinId="20" customBuiltin="1"/>
    <cellStyle name="Вывод" xfId="67" builtinId="21" customBuiltin="1"/>
    <cellStyle name="Вычисление" xfId="68" builtinId="22" customBuiltin="1"/>
    <cellStyle name="Заголовок 1" xfId="69" builtinId="16" customBuiltin="1"/>
    <cellStyle name="Заголовок 2" xfId="70" builtinId="17" customBuiltin="1"/>
    <cellStyle name="Заголовок 3" xfId="71" builtinId="18" customBuiltin="1"/>
    <cellStyle name="Заголовок 4" xfId="72" builtinId="19" customBuiltin="1"/>
    <cellStyle name="Итог" xfId="73" builtinId="25" customBuiltin="1"/>
    <cellStyle name="Контрольная ячейка" xfId="74" builtinId="23" customBuiltin="1"/>
    <cellStyle name="Название" xfId="75" builtinId="15" customBuiltin="1"/>
    <cellStyle name="Нейтральный" xfId="76" builtinId="28" customBuiltin="1"/>
    <cellStyle name="Обычный" xfId="0" builtinId="0"/>
    <cellStyle name="Плохой" xfId="77" builtinId="27" customBuiltin="1"/>
    <cellStyle name="Пояснение" xfId="78" builtinId="53" customBuiltin="1"/>
    <cellStyle name="Примечание" xfId="79" builtinId="10" customBuiltin="1"/>
    <cellStyle name="Связанная ячейка" xfId="80" builtinId="24" customBuiltin="1"/>
    <cellStyle name="Текст предупреждения" xfId="81" builtinId="11" customBuiltin="1"/>
    <cellStyle name="Финансовый" xfId="82" builtinId="3"/>
    <cellStyle name="Хороший" xfId="83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K233"/>
  <sheetViews>
    <sheetView tabSelected="1" zoomScale="53" zoomScaleNormal="53" zoomScaleSheetLayoutView="74" workbookViewId="0">
      <pane xSplit="9" ySplit="4" topLeftCell="J5" activePane="bottomRight" state="frozen"/>
      <selection pane="topRight" activeCell="J1" sqref="J1"/>
      <selection pane="bottomLeft" activeCell="A5" sqref="A5"/>
      <selection pane="bottomRight" activeCell="AA1" sqref="AA1"/>
    </sheetView>
  </sheetViews>
  <sheetFormatPr defaultRowHeight="15.75" customHeight="1" x14ac:dyDescent="0.25"/>
  <cols>
    <col min="1" max="1" width="4.85546875" style="1" customWidth="1"/>
    <col min="2" max="2" width="15.85546875" style="2" customWidth="1"/>
    <col min="3" max="3" width="26.7109375" style="2" customWidth="1"/>
    <col min="4" max="4" width="7" style="1" customWidth="1"/>
    <col min="5" max="5" width="5.5703125" style="1" customWidth="1"/>
    <col min="6" max="6" width="8.5703125" style="3" customWidth="1"/>
    <col min="7" max="7" width="11.42578125" style="89" customWidth="1"/>
    <col min="8" max="9" width="16.140625" style="4" customWidth="1"/>
    <col min="10" max="10" width="15.7109375" style="5" customWidth="1"/>
    <col min="11" max="11" width="19" style="5" customWidth="1"/>
    <col min="12" max="12" width="12" style="5" customWidth="1"/>
    <col min="13" max="13" width="13.42578125" style="6" customWidth="1"/>
    <col min="14" max="14" width="19.28515625" style="7" customWidth="1"/>
    <col min="15" max="22" width="0" style="6" hidden="1" customWidth="1"/>
    <col min="23" max="23" width="19.42578125" style="6" customWidth="1"/>
    <col min="24" max="24" width="13.85546875" style="5" customWidth="1"/>
    <col min="25" max="25" width="10.140625" style="5" customWidth="1"/>
    <col min="26" max="26" width="17.5703125" style="8" customWidth="1"/>
    <col min="27" max="27" width="17.28515625" style="6" customWidth="1"/>
    <col min="28" max="28" width="16.28515625" style="108" customWidth="1"/>
    <col min="29" max="34" width="0" style="6" hidden="1" customWidth="1"/>
    <col min="35" max="35" width="29.85546875" style="9" hidden="1" customWidth="1"/>
    <col min="36" max="36" width="14.140625" style="5" hidden="1" customWidth="1"/>
    <col min="37" max="40" width="0" style="6" hidden="1" customWidth="1"/>
    <col min="41" max="41" width="14" style="6" customWidth="1"/>
    <col min="42" max="42" width="13.5703125" style="10" customWidth="1"/>
    <col min="43" max="43" width="11" style="10" customWidth="1"/>
    <col min="44" max="44" width="16.140625" style="6" customWidth="1"/>
    <col min="45" max="45" width="16.5703125" style="110" customWidth="1"/>
    <col min="46" max="53" width="0" style="6" hidden="1" customWidth="1"/>
    <col min="54" max="54" width="11" style="6" customWidth="1"/>
    <col min="55" max="55" width="11.5703125" style="6" customWidth="1"/>
    <col min="56" max="56" width="12.42578125" style="6" customWidth="1"/>
    <col min="57" max="61" width="13.42578125" style="6" customWidth="1"/>
    <col min="62" max="62" width="14.85546875" style="6" customWidth="1"/>
    <col min="63" max="63" width="11.42578125" style="5" customWidth="1"/>
    <col min="64" max="64" width="9.140625" style="5"/>
    <col min="65" max="65" width="16.28515625" style="113" customWidth="1"/>
    <col min="66" max="67" width="0" style="6" hidden="1" customWidth="1"/>
    <col min="68" max="68" width="0" style="11" hidden="1" customWidth="1"/>
    <col min="69" max="76" width="0" style="6" hidden="1" customWidth="1"/>
    <col min="77" max="77" width="0" style="12" hidden="1" customWidth="1"/>
    <col min="78" max="78" width="0" style="6" hidden="1" customWidth="1"/>
    <col min="79" max="79" width="0" style="13" hidden="1" customWidth="1"/>
    <col min="80" max="80" width="27.28515625" style="13" customWidth="1"/>
    <col min="81" max="81" width="28.28515625" style="13" customWidth="1"/>
    <col min="82" max="82" width="20.5703125" style="14" customWidth="1"/>
    <col min="83" max="16384" width="9.140625" style="3"/>
  </cols>
  <sheetData>
    <row r="1" spans="1:82" ht="89.25" customHeight="1" x14ac:dyDescent="0.8">
      <c r="A1" s="295" t="s">
        <v>158</v>
      </c>
      <c r="B1" s="295"/>
      <c r="C1" s="295"/>
      <c r="D1" s="295"/>
      <c r="E1" s="295"/>
      <c r="F1" s="295"/>
      <c r="G1" s="295"/>
      <c r="H1" s="295"/>
      <c r="I1" s="295"/>
      <c r="J1" s="295"/>
      <c r="K1" s="295"/>
      <c r="L1" s="295"/>
      <c r="M1" s="295"/>
      <c r="N1" s="295"/>
      <c r="O1" s="295"/>
      <c r="P1" s="295"/>
      <c r="Q1" s="295"/>
      <c r="R1" s="295"/>
      <c r="S1" s="295"/>
      <c r="T1" s="295"/>
      <c r="U1" s="295"/>
      <c r="V1" s="295"/>
      <c r="W1" s="295"/>
      <c r="X1" s="295"/>
      <c r="Y1" s="295"/>
      <c r="Z1" s="295"/>
      <c r="AB1" s="106"/>
      <c r="AS1" s="109"/>
      <c r="BM1" s="111"/>
      <c r="CD1" s="15"/>
    </row>
    <row r="2" spans="1:82" ht="26.25" customHeight="1" x14ac:dyDescent="0.25">
      <c r="A2" s="275" t="s">
        <v>0</v>
      </c>
      <c r="B2" s="275" t="s">
        <v>1</v>
      </c>
      <c r="C2" s="294" t="s">
        <v>2</v>
      </c>
      <c r="D2" s="275" t="s">
        <v>3</v>
      </c>
      <c r="E2" s="275" t="s">
        <v>4</v>
      </c>
      <c r="F2" s="275" t="s">
        <v>5</v>
      </c>
      <c r="G2" s="301" t="s">
        <v>140</v>
      </c>
      <c r="H2" s="306" t="s">
        <v>148</v>
      </c>
      <c r="I2" s="306" t="s">
        <v>170</v>
      </c>
      <c r="J2" s="315" t="s">
        <v>155</v>
      </c>
      <c r="K2" s="315"/>
      <c r="L2" s="315"/>
      <c r="M2" s="315"/>
      <c r="N2" s="313"/>
      <c r="O2" s="308" t="s">
        <v>6</v>
      </c>
      <c r="P2" s="289"/>
      <c r="Q2" s="289"/>
      <c r="R2" s="289"/>
      <c r="S2" s="289" t="s">
        <v>7</v>
      </c>
      <c r="T2" s="289"/>
      <c r="U2" s="289"/>
      <c r="V2" s="289"/>
      <c r="W2" s="303" t="s">
        <v>8</v>
      </c>
      <c r="X2" s="304"/>
      <c r="Y2" s="304"/>
      <c r="Z2" s="304"/>
      <c r="AA2" s="304"/>
      <c r="AB2" s="305"/>
      <c r="AC2" s="289" t="s">
        <v>8</v>
      </c>
      <c r="AD2" s="289"/>
      <c r="AE2" s="289"/>
      <c r="AF2" s="289"/>
      <c r="AG2" s="289"/>
      <c r="AH2" s="289"/>
      <c r="AI2" s="289"/>
      <c r="AJ2" s="153" t="s">
        <v>9</v>
      </c>
      <c r="AK2" s="290" t="s">
        <v>10</v>
      </c>
      <c r="AL2" s="290"/>
      <c r="AM2" s="290"/>
      <c r="AN2" s="290"/>
      <c r="AO2" s="303" t="s">
        <v>11</v>
      </c>
      <c r="AP2" s="304"/>
      <c r="AQ2" s="304"/>
      <c r="AR2" s="304"/>
      <c r="AS2" s="305"/>
      <c r="AT2" s="290" t="s">
        <v>11</v>
      </c>
      <c r="AU2" s="290"/>
      <c r="AV2" s="290"/>
      <c r="AW2" s="290"/>
      <c r="AX2" s="290" t="s">
        <v>12</v>
      </c>
      <c r="AY2" s="290"/>
      <c r="AZ2" s="290"/>
      <c r="BA2" s="290"/>
      <c r="BB2" s="289" t="s">
        <v>174</v>
      </c>
      <c r="BC2" s="308"/>
      <c r="BD2" s="308"/>
      <c r="BE2" s="314"/>
      <c r="BF2" s="289" t="s">
        <v>176</v>
      </c>
      <c r="BG2" s="308"/>
      <c r="BH2" s="308"/>
      <c r="BI2" s="314"/>
      <c r="BJ2" s="303" t="s">
        <v>13</v>
      </c>
      <c r="BK2" s="304"/>
      <c r="BL2" s="304"/>
      <c r="BM2" s="305"/>
      <c r="BN2" s="290" t="s">
        <v>13</v>
      </c>
      <c r="BO2" s="290"/>
      <c r="BP2" s="290"/>
      <c r="BQ2" s="290" t="s">
        <v>14</v>
      </c>
      <c r="BR2" s="290"/>
      <c r="BS2" s="290"/>
      <c r="BT2" s="290" t="s">
        <v>15</v>
      </c>
      <c r="BU2" s="290"/>
      <c r="BV2" s="290"/>
      <c r="BW2" s="290"/>
      <c r="BX2" s="290" t="s">
        <v>16</v>
      </c>
      <c r="BY2" s="290"/>
      <c r="BZ2" s="290"/>
      <c r="CA2" s="289"/>
      <c r="CB2" s="312" t="s">
        <v>163</v>
      </c>
      <c r="CC2" s="313"/>
      <c r="CD2"/>
    </row>
    <row r="3" spans="1:82" ht="18.399999999999999" customHeight="1" x14ac:dyDescent="0.25">
      <c r="A3" s="275"/>
      <c r="B3" s="275"/>
      <c r="C3" s="294"/>
      <c r="D3" s="275"/>
      <c r="E3" s="275"/>
      <c r="F3" s="275"/>
      <c r="G3" s="302"/>
      <c r="H3" s="306"/>
      <c r="I3" s="306"/>
      <c r="J3" s="292" t="s">
        <v>136</v>
      </c>
      <c r="K3" s="293"/>
      <c r="L3" s="293"/>
      <c r="M3" s="293"/>
      <c r="N3" s="293"/>
      <c r="O3" s="290" t="s">
        <v>18</v>
      </c>
      <c r="P3" s="290"/>
      <c r="Q3" s="290"/>
      <c r="R3" s="290"/>
      <c r="S3" s="290" t="s">
        <v>18</v>
      </c>
      <c r="T3" s="290"/>
      <c r="U3" s="290"/>
      <c r="V3" s="290"/>
      <c r="W3" s="16" t="s">
        <v>17</v>
      </c>
      <c r="X3" s="290" t="s">
        <v>136</v>
      </c>
      <c r="Y3" s="290"/>
      <c r="Z3" s="290"/>
      <c r="AA3" s="290"/>
      <c r="AB3" s="291"/>
      <c r="AC3" s="290" t="s">
        <v>18</v>
      </c>
      <c r="AD3" s="290"/>
      <c r="AE3" s="290"/>
      <c r="AF3" s="290"/>
      <c r="AG3" s="290"/>
      <c r="AH3" s="290"/>
      <c r="AI3" s="289"/>
      <c r="AJ3" s="150" t="s">
        <v>17</v>
      </c>
      <c r="AK3" s="290" t="s">
        <v>18</v>
      </c>
      <c r="AL3" s="290"/>
      <c r="AM3" s="290"/>
      <c r="AN3" s="290"/>
      <c r="AO3" s="16" t="s">
        <v>17</v>
      </c>
      <c r="AP3" s="290" t="s">
        <v>136</v>
      </c>
      <c r="AQ3" s="290"/>
      <c r="AR3" s="290"/>
      <c r="AS3" s="291"/>
      <c r="AT3" s="290" t="s">
        <v>18</v>
      </c>
      <c r="AU3" s="290"/>
      <c r="AV3" s="290"/>
      <c r="AW3" s="290"/>
      <c r="AX3" s="290" t="s">
        <v>18</v>
      </c>
      <c r="AY3" s="290"/>
      <c r="AZ3" s="290"/>
      <c r="BA3" s="290"/>
      <c r="BB3" s="16" t="s">
        <v>17</v>
      </c>
      <c r="BC3" s="289" t="s">
        <v>136</v>
      </c>
      <c r="BD3" s="308"/>
      <c r="BE3" s="314"/>
      <c r="BF3" s="142" t="s">
        <v>17</v>
      </c>
      <c r="BG3" s="289" t="s">
        <v>177</v>
      </c>
      <c r="BH3" s="308"/>
      <c r="BI3" s="314"/>
      <c r="BJ3" s="16" t="s">
        <v>139</v>
      </c>
      <c r="BK3" s="290" t="s">
        <v>136</v>
      </c>
      <c r="BL3" s="290"/>
      <c r="BM3" s="316"/>
      <c r="BN3" s="290" t="s">
        <v>18</v>
      </c>
      <c r="BO3" s="290"/>
      <c r="BP3" s="290"/>
      <c r="BQ3" s="290" t="s">
        <v>18</v>
      </c>
      <c r="BR3" s="290"/>
      <c r="BS3" s="290"/>
      <c r="BT3" s="290" t="s">
        <v>18</v>
      </c>
      <c r="BU3" s="290"/>
      <c r="BV3" s="290"/>
      <c r="BW3" s="290"/>
      <c r="BX3" s="290" t="s">
        <v>18</v>
      </c>
      <c r="BY3" s="290"/>
      <c r="BZ3" s="290"/>
      <c r="CA3" s="289"/>
      <c r="CB3" s="219"/>
      <c r="CC3" s="213"/>
      <c r="CD3" s="217"/>
    </row>
    <row r="4" spans="1:82" ht="116.1" customHeight="1" x14ac:dyDescent="0.25">
      <c r="A4" s="275"/>
      <c r="B4" s="275"/>
      <c r="C4" s="294"/>
      <c r="D4" s="275"/>
      <c r="E4" s="275"/>
      <c r="F4" s="275"/>
      <c r="G4" s="302"/>
      <c r="H4" s="307"/>
      <c r="I4" s="307"/>
      <c r="J4" s="142" t="s">
        <v>19</v>
      </c>
      <c r="K4" s="16" t="s">
        <v>135</v>
      </c>
      <c r="L4" s="16" t="s">
        <v>20</v>
      </c>
      <c r="M4" s="16" t="s">
        <v>21</v>
      </c>
      <c r="N4" s="17" t="s">
        <v>22</v>
      </c>
      <c r="O4" s="16" t="s">
        <v>19</v>
      </c>
      <c r="P4" s="16" t="s">
        <v>20</v>
      </c>
      <c r="Q4" s="16" t="s">
        <v>21</v>
      </c>
      <c r="R4" s="18" t="s">
        <v>22</v>
      </c>
      <c r="S4" s="16" t="s">
        <v>19</v>
      </c>
      <c r="T4" s="18" t="s">
        <v>24</v>
      </c>
      <c r="U4" s="16" t="s">
        <v>21</v>
      </c>
      <c r="V4" s="16" t="s">
        <v>22</v>
      </c>
      <c r="W4" s="16" t="s">
        <v>137</v>
      </c>
      <c r="X4" s="16" t="s">
        <v>19</v>
      </c>
      <c r="Y4" s="18" t="s">
        <v>24</v>
      </c>
      <c r="Z4" s="19" t="s">
        <v>28</v>
      </c>
      <c r="AA4" s="16" t="s">
        <v>21</v>
      </c>
      <c r="AB4" s="107" t="s">
        <v>22</v>
      </c>
      <c r="AC4" s="16" t="s">
        <v>19</v>
      </c>
      <c r="AD4" s="18" t="s">
        <v>24</v>
      </c>
      <c r="AE4" s="18" t="s">
        <v>25</v>
      </c>
      <c r="AF4" s="18" t="s">
        <v>26</v>
      </c>
      <c r="AG4" s="18" t="s">
        <v>27</v>
      </c>
      <c r="AH4" s="16" t="s">
        <v>21</v>
      </c>
      <c r="AI4" s="20" t="s">
        <v>22</v>
      </c>
      <c r="AJ4" s="149" t="s">
        <v>19</v>
      </c>
      <c r="AK4" s="16" t="s">
        <v>19</v>
      </c>
      <c r="AL4" s="18" t="s">
        <v>23</v>
      </c>
      <c r="AM4" s="16" t="s">
        <v>21</v>
      </c>
      <c r="AN4" s="16" t="s">
        <v>22</v>
      </c>
      <c r="AO4" s="16" t="s">
        <v>138</v>
      </c>
      <c r="AP4" s="16" t="s">
        <v>19</v>
      </c>
      <c r="AQ4" s="18" t="s">
        <v>153</v>
      </c>
      <c r="AR4" s="16" t="s">
        <v>21</v>
      </c>
      <c r="AS4" s="172" t="s">
        <v>22</v>
      </c>
      <c r="AT4" s="16" t="s">
        <v>19</v>
      </c>
      <c r="AU4" s="18" t="s">
        <v>23</v>
      </c>
      <c r="AV4" s="16" t="s">
        <v>21</v>
      </c>
      <c r="AW4" s="16" t="s">
        <v>22</v>
      </c>
      <c r="AX4" s="16" t="s">
        <v>19</v>
      </c>
      <c r="AY4" s="18" t="s">
        <v>23</v>
      </c>
      <c r="AZ4" s="16" t="s">
        <v>21</v>
      </c>
      <c r="BA4" s="16" t="s">
        <v>22</v>
      </c>
      <c r="BB4" s="16" t="s">
        <v>137</v>
      </c>
      <c r="BC4" s="16" t="s">
        <v>19</v>
      </c>
      <c r="BD4" s="16" t="s">
        <v>175</v>
      </c>
      <c r="BE4" s="16" t="s">
        <v>137</v>
      </c>
      <c r="BF4" s="16" t="s">
        <v>137</v>
      </c>
      <c r="BG4" s="16" t="s">
        <v>19</v>
      </c>
      <c r="BH4" s="16" t="s">
        <v>175</v>
      </c>
      <c r="BI4" s="16" t="s">
        <v>137</v>
      </c>
      <c r="BJ4" s="16" t="s">
        <v>137</v>
      </c>
      <c r="BK4" s="16" t="s">
        <v>19</v>
      </c>
      <c r="BL4" s="18" t="s">
        <v>23</v>
      </c>
      <c r="BM4" s="178" t="s">
        <v>22</v>
      </c>
      <c r="BN4" s="16" t="s">
        <v>19</v>
      </c>
      <c r="BO4" s="18" t="s">
        <v>23</v>
      </c>
      <c r="BP4" s="21" t="s">
        <v>22</v>
      </c>
      <c r="BQ4" s="16" t="s">
        <v>19</v>
      </c>
      <c r="BR4" s="18" t="s">
        <v>23</v>
      </c>
      <c r="BS4" s="16" t="s">
        <v>22</v>
      </c>
      <c r="BT4" s="16" t="s">
        <v>19</v>
      </c>
      <c r="BU4" s="18" t="s">
        <v>20</v>
      </c>
      <c r="BV4" s="16" t="s">
        <v>21</v>
      </c>
      <c r="BW4" s="16" t="s">
        <v>22</v>
      </c>
      <c r="BX4" s="16" t="s">
        <v>19</v>
      </c>
      <c r="BY4" s="18" t="s">
        <v>28</v>
      </c>
      <c r="BZ4" s="16" t="s">
        <v>21</v>
      </c>
      <c r="CA4" s="214" t="s">
        <v>22</v>
      </c>
      <c r="CB4" s="216" t="s">
        <v>164</v>
      </c>
      <c r="CC4" s="216" t="s">
        <v>137</v>
      </c>
      <c r="CD4" s="215" t="s">
        <v>134</v>
      </c>
    </row>
    <row r="5" spans="1:82" s="32" customFormat="1" ht="69" customHeight="1" x14ac:dyDescent="0.2">
      <c r="A5" s="260">
        <v>1</v>
      </c>
      <c r="B5" s="260" t="s">
        <v>124</v>
      </c>
      <c r="C5" s="260" t="s">
        <v>141</v>
      </c>
      <c r="D5" s="260">
        <v>32</v>
      </c>
      <c r="E5" s="260"/>
      <c r="F5" s="263">
        <v>3</v>
      </c>
      <c r="G5" s="298" t="s">
        <v>159</v>
      </c>
      <c r="H5" s="266">
        <v>110387.8</v>
      </c>
      <c r="I5" s="266">
        <v>110387.8</v>
      </c>
      <c r="J5" s="269"/>
      <c r="K5" s="272" t="s">
        <v>156</v>
      </c>
      <c r="L5" s="257">
        <v>1</v>
      </c>
      <c r="M5" s="257" t="s">
        <v>133</v>
      </c>
      <c r="N5" s="309">
        <v>4960</v>
      </c>
      <c r="O5" s="27"/>
      <c r="P5" s="27"/>
      <c r="Q5" s="27"/>
      <c r="R5" s="27"/>
      <c r="S5" s="27"/>
      <c r="T5" s="27"/>
      <c r="U5" s="27"/>
      <c r="V5" s="27"/>
      <c r="W5" s="129">
        <v>43200</v>
      </c>
      <c r="X5" s="128" t="s">
        <v>160</v>
      </c>
      <c r="Y5" s="129">
        <v>320</v>
      </c>
      <c r="Z5" s="131" t="s">
        <v>161</v>
      </c>
      <c r="AA5" s="196" t="s">
        <v>162</v>
      </c>
      <c r="AB5" s="154">
        <v>232885</v>
      </c>
      <c r="AC5" s="27"/>
      <c r="AD5" s="27"/>
      <c r="AE5" s="27"/>
      <c r="AF5" s="27"/>
      <c r="AG5" s="27"/>
      <c r="AH5" s="27"/>
      <c r="AI5" s="28"/>
      <c r="AJ5" s="26"/>
      <c r="AK5" s="27"/>
      <c r="AL5" s="27"/>
      <c r="AM5" s="27"/>
      <c r="AN5" s="27"/>
      <c r="AO5" s="130"/>
      <c r="AP5" s="128" t="s">
        <v>63</v>
      </c>
      <c r="AQ5" s="129"/>
      <c r="AR5" s="130" t="s">
        <v>125</v>
      </c>
      <c r="AS5" s="138">
        <v>29000</v>
      </c>
      <c r="AT5" s="27"/>
      <c r="AU5" s="27"/>
      <c r="AV5" s="27"/>
      <c r="AW5" s="27"/>
      <c r="AX5" s="27"/>
      <c r="AY5" s="27"/>
      <c r="AZ5" s="27"/>
      <c r="BA5" s="27"/>
      <c r="BB5" s="130"/>
      <c r="BC5" s="130"/>
      <c r="BD5" s="130"/>
      <c r="BE5" s="130"/>
      <c r="BF5" s="130"/>
      <c r="BG5" s="130"/>
      <c r="BH5" s="130"/>
      <c r="BI5" s="130"/>
      <c r="BJ5" s="130"/>
      <c r="BK5" s="129"/>
      <c r="BL5" s="129"/>
      <c r="BM5" s="179"/>
      <c r="BN5" s="27"/>
      <c r="BO5" s="27"/>
      <c r="BP5" s="29"/>
      <c r="BQ5" s="27"/>
      <c r="BR5" s="27"/>
      <c r="BS5" s="27"/>
      <c r="BT5" s="27"/>
      <c r="BU5" s="27"/>
      <c r="BV5" s="27"/>
      <c r="BW5" s="27"/>
      <c r="BX5" s="27"/>
      <c r="BY5" s="30"/>
      <c r="BZ5" s="27"/>
      <c r="CA5" s="218"/>
      <c r="CB5" s="254" t="s">
        <v>165</v>
      </c>
      <c r="CC5" s="255">
        <v>7295</v>
      </c>
      <c r="CD5" s="276">
        <v>370884</v>
      </c>
    </row>
    <row r="6" spans="1:82" s="32" customFormat="1" ht="15.75" hidden="1" customHeight="1" x14ac:dyDescent="0.2">
      <c r="A6" s="261"/>
      <c r="B6" s="261"/>
      <c r="C6" s="261"/>
      <c r="D6" s="261"/>
      <c r="E6" s="261"/>
      <c r="F6" s="264"/>
      <c r="G6" s="299"/>
      <c r="H6" s="267"/>
      <c r="I6" s="267"/>
      <c r="J6" s="270"/>
      <c r="K6" s="273"/>
      <c r="L6" s="258"/>
      <c r="M6" s="258"/>
      <c r="N6" s="310"/>
      <c r="O6" s="35"/>
      <c r="P6" s="35"/>
      <c r="Q6" s="35"/>
      <c r="R6" s="35"/>
      <c r="S6" s="35"/>
      <c r="T6" s="35"/>
      <c r="U6" s="35"/>
      <c r="V6" s="35"/>
      <c r="W6" s="151"/>
      <c r="X6" s="34" t="s">
        <v>32</v>
      </c>
      <c r="Y6" s="34">
        <v>50</v>
      </c>
      <c r="Z6" s="36"/>
      <c r="AA6" s="35"/>
      <c r="AB6" s="171" t="e">
        <f>#REF!</f>
        <v>#REF!</v>
      </c>
      <c r="AC6" s="35"/>
      <c r="AD6" s="35"/>
      <c r="AE6" s="35"/>
      <c r="AF6" s="35"/>
      <c r="AG6" s="35"/>
      <c r="AH6" s="35"/>
      <c r="AI6" s="37"/>
      <c r="AJ6" s="34"/>
      <c r="AK6" s="35"/>
      <c r="AL6" s="35"/>
      <c r="AM6" s="35"/>
      <c r="AN6" s="35"/>
      <c r="AO6" s="151"/>
      <c r="AP6" s="34"/>
      <c r="AQ6" s="34"/>
      <c r="AR6" s="35"/>
      <c r="AS6" s="173"/>
      <c r="AT6" s="35"/>
      <c r="AU6" s="35"/>
      <c r="AV6" s="35"/>
      <c r="AW6" s="35"/>
      <c r="AX6" s="35"/>
      <c r="AY6" s="35"/>
      <c r="AZ6" s="35"/>
      <c r="BA6" s="35"/>
      <c r="BB6" s="151"/>
      <c r="BC6" s="151"/>
      <c r="BD6" s="151"/>
      <c r="BE6" s="151"/>
      <c r="BF6" s="151"/>
      <c r="BG6" s="151"/>
      <c r="BH6" s="151"/>
      <c r="BI6" s="151"/>
      <c r="BJ6" s="151"/>
      <c r="BK6" s="34"/>
      <c r="BL6" s="34"/>
      <c r="BM6" s="180"/>
      <c r="BN6" s="35"/>
      <c r="BO6" s="35"/>
      <c r="BP6" s="38"/>
      <c r="BQ6" s="35"/>
      <c r="BR6" s="35"/>
      <c r="BS6" s="35"/>
      <c r="BT6" s="35"/>
      <c r="BU6" s="35"/>
      <c r="BV6" s="35"/>
      <c r="BW6" s="35"/>
      <c r="BX6" s="35"/>
      <c r="BY6" s="39"/>
      <c r="BZ6" s="35"/>
      <c r="CA6" s="31"/>
      <c r="CB6" s="256"/>
      <c r="CC6" s="256"/>
      <c r="CD6" s="277"/>
    </row>
    <row r="7" spans="1:82" s="32" customFormat="1" ht="15.75" hidden="1" customHeight="1" x14ac:dyDescent="0.2">
      <c r="A7" s="261"/>
      <c r="B7" s="261"/>
      <c r="C7" s="261"/>
      <c r="D7" s="261"/>
      <c r="E7" s="261"/>
      <c r="F7" s="264"/>
      <c r="G7" s="299"/>
      <c r="H7" s="267"/>
      <c r="I7" s="267"/>
      <c r="J7" s="270"/>
      <c r="K7" s="273"/>
      <c r="L7" s="258"/>
      <c r="M7" s="258"/>
      <c r="N7" s="310"/>
      <c r="O7" s="35"/>
      <c r="P7" s="35"/>
      <c r="Q7" s="35"/>
      <c r="R7" s="35"/>
      <c r="S7" s="35"/>
      <c r="T7" s="35"/>
      <c r="U7" s="35"/>
      <c r="V7" s="35"/>
      <c r="W7" s="151"/>
      <c r="X7" s="34" t="s">
        <v>32</v>
      </c>
      <c r="Y7" s="34">
        <v>30</v>
      </c>
      <c r="Z7" s="36"/>
      <c r="AA7" s="35"/>
      <c r="AB7" s="171" t="e">
        <f>#REF!</f>
        <v>#REF!</v>
      </c>
      <c r="AC7" s="35"/>
      <c r="AD7" s="35"/>
      <c r="AE7" s="35"/>
      <c r="AF7" s="35"/>
      <c r="AG7" s="35"/>
      <c r="AH7" s="35"/>
      <c r="AI7" s="37"/>
      <c r="AJ7" s="34"/>
      <c r="AK7" s="35"/>
      <c r="AL7" s="35"/>
      <c r="AM7" s="35"/>
      <c r="AN7" s="35"/>
      <c r="AO7" s="152"/>
      <c r="AP7" s="40"/>
      <c r="AQ7" s="40"/>
      <c r="AR7" s="41"/>
      <c r="AS7" s="174"/>
      <c r="AT7" s="35"/>
      <c r="AU7" s="35"/>
      <c r="AV7" s="35"/>
      <c r="AW7" s="35"/>
      <c r="AX7" s="35"/>
      <c r="AY7" s="35"/>
      <c r="AZ7" s="35"/>
      <c r="BA7" s="35"/>
      <c r="BB7" s="151"/>
      <c r="BC7" s="151"/>
      <c r="BD7" s="151"/>
      <c r="BE7" s="151"/>
      <c r="BF7" s="151"/>
      <c r="BG7" s="151"/>
      <c r="BH7" s="151"/>
      <c r="BI7" s="151"/>
      <c r="BJ7" s="151"/>
      <c r="BK7" s="34"/>
      <c r="BL7" s="34"/>
      <c r="BM7" s="180"/>
      <c r="BN7" s="35"/>
      <c r="BO7" s="35"/>
      <c r="BP7" s="38"/>
      <c r="BQ7" s="35"/>
      <c r="BR7" s="35"/>
      <c r="BS7" s="35"/>
      <c r="BT7" s="35"/>
      <c r="BU7" s="35"/>
      <c r="BV7" s="35"/>
      <c r="BW7" s="35"/>
      <c r="BX7" s="35"/>
      <c r="BY7" s="39"/>
      <c r="BZ7" s="35"/>
      <c r="CA7" s="31"/>
      <c r="CB7" s="256"/>
      <c r="CC7" s="256"/>
      <c r="CD7" s="277"/>
    </row>
    <row r="8" spans="1:82" s="32" customFormat="1" ht="15.75" hidden="1" customHeight="1" x14ac:dyDescent="0.2">
      <c r="A8" s="261"/>
      <c r="B8" s="261"/>
      <c r="C8" s="261"/>
      <c r="D8" s="261"/>
      <c r="E8" s="261"/>
      <c r="F8" s="264"/>
      <c r="G8" s="299"/>
      <c r="H8" s="267"/>
      <c r="I8" s="267"/>
      <c r="J8" s="270"/>
      <c r="K8" s="273"/>
      <c r="L8" s="258"/>
      <c r="M8" s="258"/>
      <c r="N8" s="310"/>
      <c r="O8" s="43"/>
      <c r="P8" s="43"/>
      <c r="Q8" s="43"/>
      <c r="R8" s="43"/>
      <c r="S8" s="43"/>
      <c r="T8" s="43"/>
      <c r="U8" s="43"/>
      <c r="V8" s="43"/>
      <c r="W8" s="152"/>
      <c r="X8" s="45"/>
      <c r="Y8" s="42"/>
      <c r="Z8" s="46"/>
      <c r="AA8" s="43"/>
      <c r="AB8" s="140"/>
      <c r="AC8" s="43"/>
      <c r="AD8" s="43"/>
      <c r="AE8" s="43"/>
      <c r="AF8" s="43"/>
      <c r="AG8" s="43"/>
      <c r="AH8" s="43"/>
      <c r="AI8" s="47"/>
      <c r="AJ8" s="42"/>
      <c r="AK8" s="43"/>
      <c r="AL8" s="43"/>
      <c r="AM8" s="43"/>
      <c r="AN8" s="43"/>
      <c r="AO8" s="133"/>
      <c r="AP8" s="42"/>
      <c r="AQ8" s="42"/>
      <c r="AR8" s="43"/>
      <c r="AS8" s="175"/>
      <c r="AT8" s="43"/>
      <c r="AU8" s="43"/>
      <c r="AV8" s="43"/>
      <c r="AW8" s="43"/>
      <c r="AX8" s="43"/>
      <c r="AY8" s="43"/>
      <c r="AZ8" s="43"/>
      <c r="BA8" s="43"/>
      <c r="BB8" s="133"/>
      <c r="BC8" s="133"/>
      <c r="BD8" s="133"/>
      <c r="BE8" s="133"/>
      <c r="BF8" s="133"/>
      <c r="BG8" s="133"/>
      <c r="BH8" s="133"/>
      <c r="BI8" s="133"/>
      <c r="BJ8" s="133"/>
      <c r="BK8" s="42"/>
      <c r="BL8" s="42"/>
      <c r="BM8" s="136"/>
      <c r="BN8" s="43"/>
      <c r="BO8" s="43"/>
      <c r="BP8" s="50"/>
      <c r="BQ8" s="43"/>
      <c r="BR8" s="43"/>
      <c r="BS8" s="43"/>
      <c r="BT8" s="43"/>
      <c r="BU8" s="43"/>
      <c r="BV8" s="43"/>
      <c r="BW8" s="43"/>
      <c r="BX8" s="43"/>
      <c r="BY8" s="52"/>
      <c r="BZ8" s="43"/>
      <c r="CA8" s="31"/>
      <c r="CB8" s="256"/>
      <c r="CC8" s="256"/>
      <c r="CD8" s="277"/>
    </row>
    <row r="9" spans="1:82" s="32" customFormat="1" ht="30" hidden="1" customHeight="1" x14ac:dyDescent="0.2">
      <c r="A9" s="261"/>
      <c r="B9" s="261"/>
      <c r="C9" s="261"/>
      <c r="D9" s="261"/>
      <c r="E9" s="261"/>
      <c r="F9" s="264"/>
      <c r="G9" s="299"/>
      <c r="H9" s="267"/>
      <c r="I9" s="267"/>
      <c r="J9" s="270"/>
      <c r="K9" s="273"/>
      <c r="L9" s="258"/>
      <c r="M9" s="258"/>
      <c r="N9" s="310"/>
      <c r="O9" s="43"/>
      <c r="P9" s="43"/>
      <c r="Q9" s="43"/>
      <c r="R9" s="43"/>
      <c r="S9" s="43"/>
      <c r="T9" s="43"/>
      <c r="U9" s="43"/>
      <c r="V9" s="43"/>
      <c r="W9" s="133"/>
      <c r="X9" s="42"/>
      <c r="Y9" s="42"/>
      <c r="Z9" s="46"/>
      <c r="AA9" s="43"/>
      <c r="AB9" s="140"/>
      <c r="AC9" s="43"/>
      <c r="AD9" s="43"/>
      <c r="AE9" s="43"/>
      <c r="AF9" s="43"/>
      <c r="AG9" s="43"/>
      <c r="AH9" s="43"/>
      <c r="AI9" s="47"/>
      <c r="AJ9" s="42" t="s">
        <v>36</v>
      </c>
      <c r="AK9" s="43"/>
      <c r="AL9" s="43"/>
      <c r="AM9" s="43"/>
      <c r="AN9" s="43"/>
      <c r="AO9" s="133"/>
      <c r="AP9" s="42" t="s">
        <v>31</v>
      </c>
      <c r="AQ9" s="42">
        <v>60</v>
      </c>
      <c r="AR9" s="43"/>
      <c r="AS9" s="175">
        <v>124000</v>
      </c>
      <c r="AT9" s="43"/>
      <c r="AU9" s="43"/>
      <c r="AV9" s="43"/>
      <c r="AW9" s="43"/>
      <c r="AX9" s="43"/>
      <c r="AY9" s="43"/>
      <c r="AZ9" s="43"/>
      <c r="BA9" s="43"/>
      <c r="BB9" s="133"/>
      <c r="BC9" s="133"/>
      <c r="BD9" s="133"/>
      <c r="BE9" s="133"/>
      <c r="BF9" s="133"/>
      <c r="BG9" s="133"/>
      <c r="BH9" s="133"/>
      <c r="BI9" s="133"/>
      <c r="BJ9" s="133"/>
      <c r="BK9" s="42"/>
      <c r="BL9" s="42"/>
      <c r="BM9" s="136"/>
      <c r="BN9" s="43"/>
      <c r="BO9" s="43"/>
      <c r="BP9" s="50"/>
      <c r="BQ9" s="43"/>
      <c r="BR9" s="43"/>
      <c r="BS9" s="43"/>
      <c r="BT9" s="43"/>
      <c r="BU9" s="43"/>
      <c r="BV9" s="43"/>
      <c r="BW9" s="43"/>
      <c r="BX9" s="43"/>
      <c r="BY9" s="52"/>
      <c r="BZ9" s="43"/>
      <c r="CA9" s="31"/>
      <c r="CB9" s="256"/>
      <c r="CC9" s="256"/>
      <c r="CD9" s="277"/>
    </row>
    <row r="10" spans="1:82" s="32" customFormat="1" ht="15.75" hidden="1" customHeight="1" x14ac:dyDescent="0.2">
      <c r="A10" s="261"/>
      <c r="B10" s="261"/>
      <c r="C10" s="261"/>
      <c r="D10" s="261"/>
      <c r="E10" s="261"/>
      <c r="F10" s="264"/>
      <c r="G10" s="299"/>
      <c r="H10" s="267"/>
      <c r="I10" s="267"/>
      <c r="J10" s="270"/>
      <c r="K10" s="273"/>
      <c r="L10" s="258"/>
      <c r="M10" s="258"/>
      <c r="N10" s="310"/>
      <c r="O10" s="43"/>
      <c r="P10" s="43"/>
      <c r="Q10" s="43"/>
      <c r="R10" s="46"/>
      <c r="S10" s="43"/>
      <c r="T10" s="43"/>
      <c r="U10" s="43"/>
      <c r="V10" s="43"/>
      <c r="W10" s="133"/>
      <c r="X10" s="42"/>
      <c r="Y10" s="42"/>
      <c r="Z10" s="46"/>
      <c r="AA10" s="43"/>
      <c r="AB10" s="140"/>
      <c r="AC10" s="43"/>
      <c r="AD10" s="43"/>
      <c r="AE10" s="43"/>
      <c r="AF10" s="43"/>
      <c r="AG10" s="43"/>
      <c r="AH10" s="54"/>
      <c r="AI10" s="51"/>
      <c r="AJ10" s="42"/>
      <c r="AK10" s="43"/>
      <c r="AL10" s="43"/>
      <c r="AM10" s="43"/>
      <c r="AN10" s="43"/>
      <c r="AO10" s="133"/>
      <c r="AP10" s="42"/>
      <c r="AQ10" s="42"/>
      <c r="AR10" s="43"/>
      <c r="AS10" s="175"/>
      <c r="AT10" s="43"/>
      <c r="AU10" s="43"/>
      <c r="AV10" s="43"/>
      <c r="AW10" s="43"/>
      <c r="AX10" s="43"/>
      <c r="AY10" s="43"/>
      <c r="AZ10" s="43"/>
      <c r="BA10" s="43"/>
      <c r="BB10" s="133"/>
      <c r="BC10" s="133"/>
      <c r="BD10" s="133"/>
      <c r="BE10" s="133"/>
      <c r="BF10" s="133"/>
      <c r="BG10" s="133"/>
      <c r="BH10" s="133"/>
      <c r="BI10" s="133"/>
      <c r="BJ10" s="133"/>
      <c r="BK10" s="42"/>
      <c r="BL10" s="42"/>
      <c r="BM10" s="136"/>
      <c r="BN10" s="43"/>
      <c r="BO10" s="43"/>
      <c r="BP10" s="50"/>
      <c r="BQ10" s="43"/>
      <c r="BR10" s="43"/>
      <c r="BS10" s="43"/>
      <c r="BT10" s="43"/>
      <c r="BU10" s="43"/>
      <c r="BV10" s="43"/>
      <c r="BW10" s="43"/>
      <c r="BX10" s="43"/>
      <c r="BY10" s="52"/>
      <c r="BZ10" s="43"/>
      <c r="CA10" s="31"/>
      <c r="CB10" s="256"/>
      <c r="CC10" s="256"/>
      <c r="CD10" s="277"/>
    </row>
    <row r="11" spans="1:82" s="32" customFormat="1" ht="15.75" hidden="1" customHeight="1" x14ac:dyDescent="0.2">
      <c r="A11" s="261"/>
      <c r="B11" s="261"/>
      <c r="C11" s="261"/>
      <c r="D11" s="261"/>
      <c r="E11" s="261"/>
      <c r="F11" s="264"/>
      <c r="G11" s="299"/>
      <c r="H11" s="267"/>
      <c r="I11" s="267"/>
      <c r="J11" s="270"/>
      <c r="K11" s="273"/>
      <c r="L11" s="258"/>
      <c r="M11" s="258"/>
      <c r="N11" s="310"/>
      <c r="O11" s="43"/>
      <c r="P11" s="43"/>
      <c r="Q11" s="43"/>
      <c r="R11" s="46"/>
      <c r="S11" s="43"/>
      <c r="T11" s="43"/>
      <c r="U11" s="43"/>
      <c r="V11" s="43"/>
      <c r="W11" s="133"/>
      <c r="X11" s="42" t="s">
        <v>31</v>
      </c>
      <c r="Y11" s="42">
        <v>40</v>
      </c>
      <c r="Z11" s="46"/>
      <c r="AA11" s="43"/>
      <c r="AB11" s="140" t="e">
        <f>#REF!</f>
        <v>#REF!</v>
      </c>
      <c r="AC11" s="43"/>
      <c r="AD11" s="43"/>
      <c r="AE11" s="46"/>
      <c r="AF11" s="43"/>
      <c r="AG11" s="43"/>
      <c r="AH11" s="43"/>
      <c r="AI11" s="51"/>
      <c r="AJ11" s="42"/>
      <c r="AK11" s="43"/>
      <c r="AL11" s="43"/>
      <c r="AM11" s="43"/>
      <c r="AN11" s="43"/>
      <c r="AO11" s="133"/>
      <c r="AP11" s="42"/>
      <c r="AQ11" s="42"/>
      <c r="AR11" s="43"/>
      <c r="AS11" s="175"/>
      <c r="AT11" s="43"/>
      <c r="AU11" s="43"/>
      <c r="AV11" s="43"/>
      <c r="AW11" s="43"/>
      <c r="AX11" s="43"/>
      <c r="AY11" s="43"/>
      <c r="AZ11" s="43"/>
      <c r="BA11" s="43"/>
      <c r="BB11" s="133"/>
      <c r="BC11" s="133"/>
      <c r="BD11" s="133"/>
      <c r="BE11" s="133"/>
      <c r="BF11" s="133"/>
      <c r="BG11" s="133"/>
      <c r="BH11" s="133"/>
      <c r="BI11" s="133"/>
      <c r="BJ11" s="133"/>
      <c r="BK11" s="42"/>
      <c r="BL11" s="42"/>
      <c r="BM11" s="136"/>
      <c r="BN11" s="43"/>
      <c r="BO11" s="43"/>
      <c r="BP11" s="50"/>
      <c r="BQ11" s="43"/>
      <c r="BR11" s="43"/>
      <c r="BS11" s="43"/>
      <c r="BT11" s="43"/>
      <c r="BU11" s="43"/>
      <c r="BV11" s="43"/>
      <c r="BW11" s="43"/>
      <c r="BX11" s="43"/>
      <c r="BY11" s="52"/>
      <c r="BZ11" s="43"/>
      <c r="CA11" s="31"/>
      <c r="CB11" s="256"/>
      <c r="CC11" s="256"/>
      <c r="CD11" s="277"/>
    </row>
    <row r="12" spans="1:82" s="32" customFormat="1" ht="15.75" hidden="1" customHeight="1" x14ac:dyDescent="0.2">
      <c r="A12" s="261"/>
      <c r="B12" s="261"/>
      <c r="C12" s="261"/>
      <c r="D12" s="261"/>
      <c r="E12" s="261"/>
      <c r="F12" s="264"/>
      <c r="G12" s="299"/>
      <c r="H12" s="267"/>
      <c r="I12" s="267"/>
      <c r="J12" s="270"/>
      <c r="K12" s="273"/>
      <c r="L12" s="258"/>
      <c r="M12" s="258"/>
      <c r="N12" s="310"/>
      <c r="O12" s="43"/>
      <c r="P12" s="43"/>
      <c r="Q12" s="43"/>
      <c r="R12" s="43"/>
      <c r="S12" s="43"/>
      <c r="T12" s="43"/>
      <c r="U12" s="43"/>
      <c r="V12" s="43"/>
      <c r="W12" s="133"/>
      <c r="X12" s="42"/>
      <c r="Y12" s="42"/>
      <c r="Z12" s="46"/>
      <c r="AA12" s="43"/>
      <c r="AB12" s="140"/>
      <c r="AC12" s="43"/>
      <c r="AD12" s="43"/>
      <c r="AE12" s="43"/>
      <c r="AF12" s="43"/>
      <c r="AG12" s="43"/>
      <c r="AH12" s="43"/>
      <c r="AI12" s="47"/>
      <c r="AJ12" s="42"/>
      <c r="AK12" s="43"/>
      <c r="AL12" s="43"/>
      <c r="AM12" s="43"/>
      <c r="AN12" s="43"/>
      <c r="AO12" s="133"/>
      <c r="AP12" s="42" t="s">
        <v>31</v>
      </c>
      <c r="AQ12" s="42">
        <v>20</v>
      </c>
      <c r="AR12" s="43"/>
      <c r="AS12" s="175">
        <v>70000</v>
      </c>
      <c r="AT12" s="43"/>
      <c r="AU12" s="43"/>
      <c r="AV12" s="43"/>
      <c r="AW12" s="43"/>
      <c r="AX12" s="43"/>
      <c r="AY12" s="43"/>
      <c r="AZ12" s="43"/>
      <c r="BA12" s="43"/>
      <c r="BB12" s="133"/>
      <c r="BC12" s="133"/>
      <c r="BD12" s="133"/>
      <c r="BE12" s="133"/>
      <c r="BF12" s="133"/>
      <c r="BG12" s="133"/>
      <c r="BH12" s="133"/>
      <c r="BI12" s="133"/>
      <c r="BJ12" s="133"/>
      <c r="BK12" s="42"/>
      <c r="BL12" s="42"/>
      <c r="BM12" s="136"/>
      <c r="BN12" s="43"/>
      <c r="BO12" s="43"/>
      <c r="BP12" s="50"/>
      <c r="BQ12" s="43"/>
      <c r="BR12" s="43"/>
      <c r="BS12" s="43"/>
      <c r="BT12" s="43"/>
      <c r="BU12" s="43"/>
      <c r="BV12" s="43"/>
      <c r="BW12" s="43"/>
      <c r="BX12" s="43"/>
      <c r="BY12" s="52"/>
      <c r="BZ12" s="43"/>
      <c r="CA12" s="31"/>
      <c r="CB12" s="256"/>
      <c r="CC12" s="256"/>
      <c r="CD12" s="277"/>
    </row>
    <row r="13" spans="1:82" s="32" customFormat="1" ht="15.75" hidden="1" customHeight="1" x14ac:dyDescent="0.2">
      <c r="A13" s="261"/>
      <c r="B13" s="261"/>
      <c r="C13" s="261"/>
      <c r="D13" s="261"/>
      <c r="E13" s="261"/>
      <c r="F13" s="264"/>
      <c r="G13" s="299"/>
      <c r="H13" s="267"/>
      <c r="I13" s="267"/>
      <c r="J13" s="270"/>
      <c r="K13" s="273"/>
      <c r="L13" s="258"/>
      <c r="M13" s="258"/>
      <c r="N13" s="310"/>
      <c r="O13" s="43"/>
      <c r="P13" s="43"/>
      <c r="Q13" s="43"/>
      <c r="R13" s="43"/>
      <c r="S13" s="43"/>
      <c r="T13" s="43"/>
      <c r="U13" s="43"/>
      <c r="V13" s="43"/>
      <c r="W13" s="133"/>
      <c r="X13" s="42" t="s">
        <v>36</v>
      </c>
      <c r="Y13" s="42">
        <v>15</v>
      </c>
      <c r="Z13" s="46"/>
      <c r="AA13" s="43"/>
      <c r="AB13" s="140" t="e">
        <f>#REF!-25000</f>
        <v>#REF!</v>
      </c>
      <c r="AC13" s="43"/>
      <c r="AD13" s="43"/>
      <c r="AE13" s="43"/>
      <c r="AF13" s="43"/>
      <c r="AG13" s="43"/>
      <c r="AH13" s="43"/>
      <c r="AI13" s="47"/>
      <c r="AJ13" s="42"/>
      <c r="AK13" s="43"/>
      <c r="AL13" s="43"/>
      <c r="AM13" s="43"/>
      <c r="AN13" s="43"/>
      <c r="AO13" s="133"/>
      <c r="AP13" s="42"/>
      <c r="AQ13" s="42"/>
      <c r="AR13" s="43"/>
      <c r="AS13" s="175"/>
      <c r="AT13" s="43"/>
      <c r="AU13" s="43"/>
      <c r="AV13" s="43"/>
      <c r="AW13" s="43"/>
      <c r="AX13" s="43"/>
      <c r="AY13" s="43"/>
      <c r="AZ13" s="43"/>
      <c r="BA13" s="43"/>
      <c r="BB13" s="133"/>
      <c r="BC13" s="133"/>
      <c r="BD13" s="133"/>
      <c r="BE13" s="133"/>
      <c r="BF13" s="133"/>
      <c r="BG13" s="133"/>
      <c r="BH13" s="133"/>
      <c r="BI13" s="133"/>
      <c r="BJ13" s="133"/>
      <c r="BK13" s="42"/>
      <c r="BL13" s="42"/>
      <c r="BM13" s="136"/>
      <c r="BN13" s="43"/>
      <c r="BO13" s="43"/>
      <c r="BP13" s="50"/>
      <c r="BQ13" s="43"/>
      <c r="BR13" s="43"/>
      <c r="BS13" s="43"/>
      <c r="BT13" s="43"/>
      <c r="BU13" s="43"/>
      <c r="BV13" s="43"/>
      <c r="BW13" s="43"/>
      <c r="BX13" s="43"/>
      <c r="BY13" s="52"/>
      <c r="BZ13" s="43"/>
      <c r="CA13" s="31"/>
      <c r="CB13" s="256"/>
      <c r="CC13" s="256"/>
      <c r="CD13" s="277"/>
    </row>
    <row r="14" spans="1:82" s="32" customFormat="1" ht="15.75" hidden="1" customHeight="1" x14ac:dyDescent="0.2">
      <c r="A14" s="261"/>
      <c r="B14" s="261"/>
      <c r="C14" s="261"/>
      <c r="D14" s="261"/>
      <c r="E14" s="261"/>
      <c r="F14" s="264"/>
      <c r="G14" s="299"/>
      <c r="H14" s="267"/>
      <c r="I14" s="267"/>
      <c r="J14" s="270"/>
      <c r="K14" s="273"/>
      <c r="L14" s="258"/>
      <c r="M14" s="258"/>
      <c r="N14" s="310"/>
      <c r="O14" s="43"/>
      <c r="P14" s="43"/>
      <c r="Q14" s="43"/>
      <c r="R14" s="46"/>
      <c r="S14" s="43"/>
      <c r="T14" s="43"/>
      <c r="U14" s="43"/>
      <c r="V14" s="43"/>
      <c r="W14" s="133"/>
      <c r="X14" s="42" t="s">
        <v>36</v>
      </c>
      <c r="Y14" s="42">
        <v>80</v>
      </c>
      <c r="Z14" s="55"/>
      <c r="AA14" s="43"/>
      <c r="AB14" s="140">
        <v>90171.04</v>
      </c>
      <c r="AC14" s="42"/>
      <c r="AD14" s="42"/>
      <c r="AE14" s="42"/>
      <c r="AF14" s="42"/>
      <c r="AG14" s="42"/>
      <c r="AH14" s="42"/>
      <c r="AI14" s="51"/>
      <c r="AJ14" s="42"/>
      <c r="AK14" s="43"/>
      <c r="AL14" s="43"/>
      <c r="AM14" s="43"/>
      <c r="AN14" s="43"/>
      <c r="AO14" s="133"/>
      <c r="AP14" s="42"/>
      <c r="AQ14" s="42"/>
      <c r="AR14" s="43"/>
      <c r="AS14" s="175"/>
      <c r="AT14" s="43"/>
      <c r="AU14" s="43"/>
      <c r="AV14" s="43"/>
      <c r="AW14" s="43"/>
      <c r="AX14" s="43"/>
      <c r="AY14" s="43"/>
      <c r="AZ14" s="43"/>
      <c r="BA14" s="43"/>
      <c r="BB14" s="133"/>
      <c r="BC14" s="133"/>
      <c r="BD14" s="133"/>
      <c r="BE14" s="133"/>
      <c r="BF14" s="133"/>
      <c r="BG14" s="133"/>
      <c r="BH14" s="133"/>
      <c r="BI14" s="133"/>
      <c r="BJ14" s="133"/>
      <c r="BK14" s="42"/>
      <c r="BL14" s="42"/>
      <c r="BM14" s="136"/>
      <c r="BN14" s="43"/>
      <c r="BO14" s="43"/>
      <c r="BP14" s="50"/>
      <c r="BQ14" s="43"/>
      <c r="BR14" s="43"/>
      <c r="BS14" s="43"/>
      <c r="BT14" s="43"/>
      <c r="BU14" s="43"/>
      <c r="BV14" s="43"/>
      <c r="BW14" s="43"/>
      <c r="BX14" s="43"/>
      <c r="BY14" s="52"/>
      <c r="BZ14" s="43"/>
      <c r="CA14" s="31"/>
      <c r="CB14" s="256"/>
      <c r="CC14" s="256"/>
      <c r="CD14" s="277"/>
    </row>
    <row r="15" spans="1:82" s="32" customFormat="1" ht="15.75" hidden="1" customHeight="1" x14ac:dyDescent="0.2">
      <c r="A15" s="261"/>
      <c r="B15" s="261"/>
      <c r="C15" s="261"/>
      <c r="D15" s="261"/>
      <c r="E15" s="261"/>
      <c r="F15" s="264"/>
      <c r="G15" s="299"/>
      <c r="H15" s="267"/>
      <c r="I15" s="267"/>
      <c r="J15" s="270"/>
      <c r="K15" s="273"/>
      <c r="L15" s="258"/>
      <c r="M15" s="258"/>
      <c r="N15" s="310"/>
      <c r="O15" s="43"/>
      <c r="P15" s="43"/>
      <c r="Q15" s="43"/>
      <c r="R15" s="46"/>
      <c r="S15" s="43"/>
      <c r="T15" s="43"/>
      <c r="U15" s="43"/>
      <c r="V15" s="43"/>
      <c r="W15" s="133"/>
      <c r="X15" s="42"/>
      <c r="Y15" s="42"/>
      <c r="Z15" s="46"/>
      <c r="AA15" s="43"/>
      <c r="AB15" s="140"/>
      <c r="AC15" s="43"/>
      <c r="AD15" s="43"/>
      <c r="AE15" s="43"/>
      <c r="AF15" s="43"/>
      <c r="AG15" s="43"/>
      <c r="AH15" s="43"/>
      <c r="AI15" s="47"/>
      <c r="AJ15" s="42"/>
      <c r="AK15" s="43"/>
      <c r="AL15" s="43"/>
      <c r="AM15" s="43"/>
      <c r="AN15" s="43"/>
      <c r="AO15" s="133"/>
      <c r="AP15" s="42"/>
      <c r="AQ15" s="42"/>
      <c r="AR15" s="43"/>
      <c r="AS15" s="175"/>
      <c r="AT15" s="43"/>
      <c r="AU15" s="43"/>
      <c r="AV15" s="43"/>
      <c r="AW15" s="43"/>
      <c r="AX15" s="43"/>
      <c r="AY15" s="43"/>
      <c r="AZ15" s="43"/>
      <c r="BA15" s="43"/>
      <c r="BB15" s="133"/>
      <c r="BC15" s="133"/>
      <c r="BD15" s="133"/>
      <c r="BE15" s="133"/>
      <c r="BF15" s="133"/>
      <c r="BG15" s="133"/>
      <c r="BH15" s="133"/>
      <c r="BI15" s="133"/>
      <c r="BJ15" s="133"/>
      <c r="BK15" s="42"/>
      <c r="BL15" s="42"/>
      <c r="BM15" s="136"/>
      <c r="BN15" s="43"/>
      <c r="BO15" s="43"/>
      <c r="BP15" s="50"/>
      <c r="BQ15" s="43"/>
      <c r="BR15" s="43"/>
      <c r="BS15" s="43"/>
      <c r="BT15" s="43"/>
      <c r="BU15" s="43"/>
      <c r="BV15" s="43"/>
      <c r="BW15" s="43"/>
      <c r="BX15" s="43"/>
      <c r="BY15" s="52"/>
      <c r="BZ15" s="43"/>
      <c r="CA15" s="31"/>
      <c r="CB15" s="256"/>
      <c r="CC15" s="256"/>
      <c r="CD15" s="277"/>
    </row>
    <row r="16" spans="1:82" s="32" customFormat="1" ht="60.75" customHeight="1" x14ac:dyDescent="0.2">
      <c r="A16" s="262"/>
      <c r="B16" s="262"/>
      <c r="C16" s="262"/>
      <c r="D16" s="262"/>
      <c r="E16" s="262"/>
      <c r="F16" s="265"/>
      <c r="G16" s="300"/>
      <c r="H16" s="268"/>
      <c r="I16" s="268"/>
      <c r="J16" s="271"/>
      <c r="K16" s="274"/>
      <c r="L16" s="259"/>
      <c r="M16" s="259"/>
      <c r="N16" s="311"/>
      <c r="O16" s="43"/>
      <c r="P16" s="43"/>
      <c r="Q16" s="43"/>
      <c r="R16" s="46"/>
      <c r="S16" s="43"/>
      <c r="T16" s="43"/>
      <c r="U16" s="43"/>
      <c r="V16" s="43"/>
      <c r="W16" s="133"/>
      <c r="X16" s="132"/>
      <c r="Y16" s="132"/>
      <c r="Z16" s="134"/>
      <c r="AA16" s="133"/>
      <c r="AB16" s="137"/>
      <c r="AC16" s="43"/>
      <c r="AD16" s="43"/>
      <c r="AE16" s="43"/>
      <c r="AF16" s="43"/>
      <c r="AG16" s="43"/>
      <c r="AH16" s="43"/>
      <c r="AI16" s="47"/>
      <c r="AJ16" s="42"/>
      <c r="AK16" s="43"/>
      <c r="AL16" s="43"/>
      <c r="AM16" s="43"/>
      <c r="AN16" s="43"/>
      <c r="AO16" s="133"/>
      <c r="AP16" s="132"/>
      <c r="AQ16" s="132"/>
      <c r="AR16" s="133"/>
      <c r="AS16" s="139"/>
      <c r="AT16" s="43"/>
      <c r="AU16" s="43"/>
      <c r="AV16" s="43"/>
      <c r="AW16" s="43"/>
      <c r="AX16" s="43"/>
      <c r="AY16" s="43"/>
      <c r="AZ16" s="43"/>
      <c r="BA16" s="43"/>
      <c r="BB16" s="133"/>
      <c r="BC16" s="133"/>
      <c r="BD16" s="133"/>
      <c r="BE16" s="133"/>
      <c r="BF16" s="133"/>
      <c r="BG16" s="133"/>
      <c r="BH16" s="133"/>
      <c r="BI16" s="133"/>
      <c r="BJ16" s="133"/>
      <c r="BK16" s="132"/>
      <c r="BL16" s="132"/>
      <c r="BM16" s="181"/>
      <c r="BN16" s="43"/>
      <c r="BO16" s="43"/>
      <c r="BP16" s="50"/>
      <c r="BQ16" s="43"/>
      <c r="BR16" s="43"/>
      <c r="BS16" s="43"/>
      <c r="BT16" s="43"/>
      <c r="BU16" s="43"/>
      <c r="BV16" s="43"/>
      <c r="BW16" s="43"/>
      <c r="BX16" s="43"/>
      <c r="BY16" s="52"/>
      <c r="BZ16" s="43"/>
      <c r="CA16" s="218"/>
      <c r="CB16" s="255" t="s">
        <v>166</v>
      </c>
      <c r="CC16" s="255">
        <v>96744</v>
      </c>
      <c r="CD16" s="278"/>
    </row>
    <row r="17" spans="1:193" s="32" customFormat="1" ht="15.75" hidden="1" customHeight="1" x14ac:dyDescent="0.2">
      <c r="A17" s="22">
        <v>13</v>
      </c>
      <c r="B17" s="23" t="s">
        <v>29</v>
      </c>
      <c r="C17" s="24" t="s">
        <v>37</v>
      </c>
      <c r="D17" s="22">
        <v>15</v>
      </c>
      <c r="E17" s="22" t="s">
        <v>44</v>
      </c>
      <c r="F17" s="22">
        <v>5</v>
      </c>
      <c r="G17" s="184"/>
      <c r="H17" s="63">
        <v>25865.040000000001</v>
      </c>
      <c r="I17" s="63">
        <v>23157.9</v>
      </c>
      <c r="J17" s="42" t="s">
        <v>31</v>
      </c>
      <c r="K17" s="42"/>
      <c r="L17" s="42">
        <v>1</v>
      </c>
      <c r="M17" s="43"/>
      <c r="N17" s="140" t="e">
        <f>#REF!</f>
        <v>#REF!</v>
      </c>
      <c r="O17" s="43"/>
      <c r="P17" s="43"/>
      <c r="Q17" s="43"/>
      <c r="R17" s="46"/>
      <c r="S17" s="43"/>
      <c r="T17" s="43"/>
      <c r="U17" s="43"/>
      <c r="V17" s="43"/>
      <c r="W17" s="43"/>
      <c r="X17" s="42"/>
      <c r="Y17" s="42"/>
      <c r="Z17" s="46"/>
      <c r="AA17" s="43"/>
      <c r="AB17" s="140"/>
      <c r="AC17" s="43"/>
      <c r="AD17" s="43"/>
      <c r="AE17" s="43"/>
      <c r="AF17" s="43"/>
      <c r="AG17" s="43"/>
      <c r="AH17" s="43"/>
      <c r="AI17" s="47"/>
      <c r="AJ17" s="42"/>
      <c r="AK17" s="43"/>
      <c r="AL17" s="43"/>
      <c r="AM17" s="43"/>
      <c r="AN17" s="43"/>
      <c r="AO17" s="43"/>
      <c r="AP17" s="42"/>
      <c r="AQ17" s="42"/>
      <c r="AR17" s="43"/>
      <c r="AS17" s="175"/>
      <c r="AT17" s="43"/>
      <c r="AU17" s="43"/>
      <c r="AV17" s="43"/>
      <c r="AW17" s="43"/>
      <c r="AX17" s="43"/>
      <c r="AY17" s="43"/>
      <c r="AZ17" s="43"/>
      <c r="BA17" s="43"/>
      <c r="BB17" s="43"/>
      <c r="BC17" s="43"/>
      <c r="BD17" s="43"/>
      <c r="BE17" s="43"/>
      <c r="BF17" s="43"/>
      <c r="BG17" s="43"/>
      <c r="BH17" s="43"/>
      <c r="BI17" s="43"/>
      <c r="BJ17" s="43"/>
      <c r="BK17" s="42"/>
      <c r="BL17" s="42"/>
      <c r="BM17" s="136"/>
      <c r="BN17" s="43"/>
      <c r="BO17" s="43"/>
      <c r="BP17" s="50"/>
      <c r="BQ17" s="43"/>
      <c r="BR17" s="43"/>
      <c r="BS17" s="43"/>
      <c r="BT17" s="43"/>
      <c r="BU17" s="43"/>
      <c r="BV17" s="43"/>
      <c r="BW17" s="43"/>
      <c r="BX17" s="43"/>
      <c r="BY17" s="52"/>
      <c r="BZ17" s="43"/>
      <c r="CA17" s="31"/>
      <c r="CB17" s="31"/>
      <c r="CC17" s="31"/>
      <c r="CD17" s="31" t="e">
        <f>#REF!-#REF!-#REF!-#REF!-#REF!-#REF!-#REF!-BM17-#REF!-AS17-#REF!-#REF!-AB17--#REF!-#REF!-N17</f>
        <v>#REF!</v>
      </c>
    </row>
    <row r="18" spans="1:193" s="32" customFormat="1" ht="15.75" hidden="1" customHeight="1" x14ac:dyDescent="0.2">
      <c r="A18" s="22">
        <v>14</v>
      </c>
      <c r="B18" s="23" t="s">
        <v>29</v>
      </c>
      <c r="C18" s="24" t="s">
        <v>37</v>
      </c>
      <c r="D18" s="22">
        <v>17</v>
      </c>
      <c r="E18" s="22"/>
      <c r="F18" s="22">
        <v>5</v>
      </c>
      <c r="G18" s="185"/>
      <c r="H18" s="33">
        <v>32226.959999999999</v>
      </c>
      <c r="I18" s="33">
        <v>28879.200000000001</v>
      </c>
      <c r="J18" s="42" t="s">
        <v>40</v>
      </c>
      <c r="K18" s="42"/>
      <c r="L18" s="42">
        <v>1</v>
      </c>
      <c r="M18" s="43"/>
      <c r="N18" s="140" t="e">
        <f>#REF!</f>
        <v>#REF!</v>
      </c>
      <c r="O18" s="43"/>
      <c r="P18" s="43"/>
      <c r="Q18" s="43"/>
      <c r="R18" s="46"/>
      <c r="S18" s="43"/>
      <c r="T18" s="43"/>
      <c r="U18" s="43"/>
      <c r="V18" s="43"/>
      <c r="W18" s="43"/>
      <c r="X18" s="42"/>
      <c r="Y18" s="42"/>
      <c r="Z18" s="46"/>
      <c r="AA18" s="43"/>
      <c r="AB18" s="140"/>
      <c r="AC18" s="43"/>
      <c r="AD18" s="43"/>
      <c r="AE18" s="43"/>
      <c r="AF18" s="43"/>
      <c r="AG18" s="43"/>
      <c r="AH18" s="43"/>
      <c r="AI18" s="47"/>
      <c r="AJ18" s="42"/>
      <c r="AK18" s="43"/>
      <c r="AL18" s="43"/>
      <c r="AM18" s="43"/>
      <c r="AN18" s="43"/>
      <c r="AO18" s="43"/>
      <c r="AP18" s="42"/>
      <c r="AQ18" s="42"/>
      <c r="AR18" s="43"/>
      <c r="AS18" s="175"/>
      <c r="AT18" s="43"/>
      <c r="AU18" s="43"/>
      <c r="AV18" s="43"/>
      <c r="AW18" s="43"/>
      <c r="AX18" s="43"/>
      <c r="AY18" s="43"/>
      <c r="AZ18" s="43"/>
      <c r="BA18" s="43"/>
      <c r="BB18" s="43"/>
      <c r="BC18" s="43"/>
      <c r="BD18" s="43"/>
      <c r="BE18" s="43"/>
      <c r="BF18" s="43"/>
      <c r="BG18" s="43"/>
      <c r="BH18" s="43"/>
      <c r="BI18" s="43"/>
      <c r="BJ18" s="43"/>
      <c r="BK18" s="42"/>
      <c r="BL18" s="42"/>
      <c r="BM18" s="136"/>
      <c r="BN18" s="43"/>
      <c r="BO18" s="43"/>
      <c r="BP18" s="50"/>
      <c r="BQ18" s="43"/>
      <c r="BR18" s="43"/>
      <c r="BS18" s="43"/>
      <c r="BT18" s="43"/>
      <c r="BU18" s="43"/>
      <c r="BV18" s="43"/>
      <c r="BW18" s="43"/>
      <c r="BX18" s="43"/>
      <c r="BY18" s="52"/>
      <c r="BZ18" s="43"/>
      <c r="CA18" s="31"/>
      <c r="CB18" s="31"/>
      <c r="CC18" s="31"/>
      <c r="CD18" s="31" t="e">
        <f>#REF!-#REF!-#REF!-#REF!-#REF!-#REF!-#REF!-BM18-#REF!-AS18-#REF!-#REF!-AB18--#REF!-#REF!-N18</f>
        <v>#REF!</v>
      </c>
    </row>
    <row r="19" spans="1:193" s="32" customFormat="1" ht="33" hidden="1" customHeight="1" x14ac:dyDescent="0.2">
      <c r="A19" s="22">
        <v>15</v>
      </c>
      <c r="B19" s="23" t="s">
        <v>29</v>
      </c>
      <c r="C19" s="24" t="s">
        <v>37</v>
      </c>
      <c r="D19" s="22">
        <v>21</v>
      </c>
      <c r="E19" s="22" t="s">
        <v>33</v>
      </c>
      <c r="F19" s="22">
        <v>6</v>
      </c>
      <c r="G19" s="185"/>
      <c r="H19" s="33">
        <v>18523.21</v>
      </c>
      <c r="I19" s="33">
        <v>17421.310000000001</v>
      </c>
      <c r="J19" s="42"/>
      <c r="K19" s="42"/>
      <c r="L19" s="42"/>
      <c r="M19" s="43"/>
      <c r="N19" s="140"/>
      <c r="O19" s="43"/>
      <c r="P19" s="43"/>
      <c r="Q19" s="43"/>
      <c r="R19" s="46"/>
      <c r="S19" s="43"/>
      <c r="T19" s="43"/>
      <c r="U19" s="43"/>
      <c r="V19" s="43"/>
      <c r="W19" s="43"/>
      <c r="X19" s="42" t="s">
        <v>31</v>
      </c>
      <c r="Y19" s="42">
        <v>9</v>
      </c>
      <c r="Z19" s="46"/>
      <c r="AA19" s="43"/>
      <c r="AB19" s="140">
        <v>7650</v>
      </c>
      <c r="AC19" s="43"/>
      <c r="AD19" s="43"/>
      <c r="AE19" s="43"/>
      <c r="AF19" s="43"/>
      <c r="AG19" s="43"/>
      <c r="AH19" s="43"/>
      <c r="AI19" s="47"/>
      <c r="AJ19" s="42"/>
      <c r="AK19" s="43"/>
      <c r="AL19" s="43"/>
      <c r="AM19" s="43"/>
      <c r="AN19" s="43"/>
      <c r="AO19" s="43"/>
      <c r="AP19" s="42"/>
      <c r="AQ19" s="42"/>
      <c r="AR19" s="43"/>
      <c r="AS19" s="175"/>
      <c r="AT19" s="43"/>
      <c r="AU19" s="43"/>
      <c r="AV19" s="43"/>
      <c r="AW19" s="43"/>
      <c r="AX19" s="43"/>
      <c r="AY19" s="43"/>
      <c r="AZ19" s="43"/>
      <c r="BA19" s="43"/>
      <c r="BB19" s="43"/>
      <c r="BC19" s="43"/>
      <c r="BD19" s="43"/>
      <c r="BE19" s="43"/>
      <c r="BF19" s="43"/>
      <c r="BG19" s="43"/>
      <c r="BH19" s="43"/>
      <c r="BI19" s="43"/>
      <c r="BJ19" s="43"/>
      <c r="BK19" s="42"/>
      <c r="BL19" s="42"/>
      <c r="BM19" s="136"/>
      <c r="BN19" s="43"/>
      <c r="BO19" s="43"/>
      <c r="BP19" s="50"/>
      <c r="BQ19" s="43"/>
      <c r="BR19" s="43"/>
      <c r="BS19" s="43"/>
      <c r="BT19" s="43"/>
      <c r="BU19" s="43"/>
      <c r="BV19" s="43"/>
      <c r="BW19" s="43"/>
      <c r="BX19" s="43"/>
      <c r="BY19" s="52"/>
      <c r="BZ19" s="43"/>
      <c r="CA19" s="31"/>
      <c r="CB19" s="31"/>
      <c r="CC19" s="31"/>
      <c r="CD19" s="31" t="e">
        <f>#REF!-#REF!-#REF!-#REF!-#REF!-#REF!-#REF!-BM19-#REF!-AS19-#REF!-#REF!-AB19--#REF!-#REF!-N19</f>
        <v>#REF!</v>
      </c>
    </row>
    <row r="20" spans="1:193" s="32" customFormat="1" ht="15.75" hidden="1" customHeight="1" x14ac:dyDescent="0.2">
      <c r="A20" s="22">
        <v>16</v>
      </c>
      <c r="B20" s="23" t="s">
        <v>39</v>
      </c>
      <c r="C20" s="23" t="s">
        <v>37</v>
      </c>
      <c r="D20" s="22">
        <v>5</v>
      </c>
      <c r="E20" s="22" t="s">
        <v>33</v>
      </c>
      <c r="F20" s="22">
        <v>6</v>
      </c>
      <c r="G20" s="185"/>
      <c r="H20" s="56">
        <v>43689.51</v>
      </c>
      <c r="I20" s="56">
        <v>41090.519999999997</v>
      </c>
      <c r="J20" s="42" t="s">
        <v>31</v>
      </c>
      <c r="K20" s="42"/>
      <c r="L20" s="42">
        <v>1</v>
      </c>
      <c r="M20" s="43"/>
      <c r="N20" s="140">
        <v>84780.03</v>
      </c>
      <c r="O20" s="43"/>
      <c r="P20" s="43"/>
      <c r="Q20" s="43"/>
      <c r="R20" s="43"/>
      <c r="S20" s="43"/>
      <c r="T20" s="43"/>
      <c r="U20" s="43"/>
      <c r="V20" s="43"/>
      <c r="W20" s="43"/>
      <c r="X20" s="42"/>
      <c r="Y20" s="42"/>
      <c r="Z20" s="46"/>
      <c r="AA20" s="43"/>
      <c r="AB20" s="140"/>
      <c r="AC20" s="43"/>
      <c r="AD20" s="43"/>
      <c r="AE20" s="43"/>
      <c r="AF20" s="43"/>
      <c r="AG20" s="43"/>
      <c r="AH20" s="43"/>
      <c r="AI20" s="47"/>
      <c r="AJ20" s="42"/>
      <c r="AK20" s="43"/>
      <c r="AL20" s="43"/>
      <c r="AM20" s="43"/>
      <c r="AN20" s="43"/>
      <c r="AO20" s="43"/>
      <c r="AP20" s="42"/>
      <c r="AQ20" s="42"/>
      <c r="AR20" s="43"/>
      <c r="AS20" s="175"/>
      <c r="AT20" s="43"/>
      <c r="AU20" s="43"/>
      <c r="AV20" s="43"/>
      <c r="AW20" s="43"/>
      <c r="AX20" s="43"/>
      <c r="AY20" s="43"/>
      <c r="AZ20" s="43"/>
      <c r="BA20" s="43"/>
      <c r="BB20" s="43"/>
      <c r="BC20" s="43"/>
      <c r="BD20" s="43"/>
      <c r="BE20" s="43"/>
      <c r="BF20" s="43"/>
      <c r="BG20" s="43"/>
      <c r="BH20" s="43"/>
      <c r="BI20" s="43"/>
      <c r="BJ20" s="43"/>
      <c r="BK20" s="42"/>
      <c r="BL20" s="42"/>
      <c r="BM20" s="136"/>
      <c r="BN20" s="43"/>
      <c r="BO20" s="43"/>
      <c r="BP20" s="50"/>
      <c r="BQ20" s="43"/>
      <c r="BR20" s="43"/>
      <c r="BS20" s="43"/>
      <c r="BT20" s="43"/>
      <c r="BU20" s="43"/>
      <c r="BV20" s="43"/>
      <c r="BW20" s="43"/>
      <c r="BX20" s="43"/>
      <c r="BY20" s="52"/>
      <c r="BZ20" s="43"/>
      <c r="CA20" s="31"/>
      <c r="CB20" s="31"/>
      <c r="CC20" s="31"/>
      <c r="CD20" s="31" t="e">
        <f>#REF!-#REF!-#REF!-#REF!-#REF!-#REF!-#REF!-BM20-#REF!-AS20-#REF!-#REF!-AB20--#REF!-#REF!-N20</f>
        <v>#REF!</v>
      </c>
    </row>
    <row r="21" spans="1:193" s="32" customFormat="1" ht="1.5" customHeight="1" x14ac:dyDescent="0.2">
      <c r="A21" s="22">
        <v>17</v>
      </c>
      <c r="B21" s="23" t="s">
        <v>39</v>
      </c>
      <c r="C21" s="23" t="s">
        <v>37</v>
      </c>
      <c r="D21" s="22">
        <v>7</v>
      </c>
      <c r="E21" s="22" t="s">
        <v>42</v>
      </c>
      <c r="F21" s="22">
        <v>6</v>
      </c>
      <c r="G21" s="186"/>
      <c r="H21" s="57">
        <v>39491.730000000003</v>
      </c>
      <c r="I21" s="25">
        <v>-14895.06</v>
      </c>
      <c r="J21" s="42"/>
      <c r="K21" s="42"/>
      <c r="L21" s="42"/>
      <c r="M21" s="43"/>
      <c r="N21" s="140"/>
      <c r="O21" s="43"/>
      <c r="P21" s="43"/>
      <c r="Q21" s="43"/>
      <c r="R21" s="43"/>
      <c r="S21" s="43"/>
      <c r="T21" s="43"/>
      <c r="U21" s="43"/>
      <c r="V21" s="43"/>
      <c r="W21" s="43"/>
      <c r="X21" s="42" t="s">
        <v>31</v>
      </c>
      <c r="Y21" s="42">
        <v>20</v>
      </c>
      <c r="Z21" s="55" t="s">
        <v>41</v>
      </c>
      <c r="AA21" s="43"/>
      <c r="AB21" s="140">
        <v>24596.67</v>
      </c>
      <c r="AC21" s="43"/>
      <c r="AD21" s="43"/>
      <c r="AE21" s="43"/>
      <c r="AF21" s="43"/>
      <c r="AG21" s="43"/>
      <c r="AH21" s="43"/>
      <c r="AI21" s="47"/>
      <c r="AJ21" s="42"/>
      <c r="AK21" s="43"/>
      <c r="AL21" s="43"/>
      <c r="AM21" s="43"/>
      <c r="AN21" s="43"/>
      <c r="AO21" s="43"/>
      <c r="AP21" s="42"/>
      <c r="AQ21" s="42"/>
      <c r="AR21" s="43"/>
      <c r="AS21" s="175"/>
      <c r="AT21" s="43"/>
      <c r="AU21" s="43"/>
      <c r="AV21" s="43"/>
      <c r="AW21" s="43"/>
      <c r="AX21" s="43"/>
      <c r="AY21" s="43"/>
      <c r="AZ21" s="43"/>
      <c r="BA21" s="43"/>
      <c r="BB21" s="43"/>
      <c r="BC21" s="43"/>
      <c r="BD21" s="43"/>
      <c r="BE21" s="43"/>
      <c r="BF21" s="43"/>
      <c r="BG21" s="43"/>
      <c r="BH21" s="43"/>
      <c r="BI21" s="43"/>
      <c r="BJ21" s="43"/>
      <c r="BK21" s="42"/>
      <c r="BL21" s="42"/>
      <c r="BM21" s="136"/>
      <c r="BN21" s="43"/>
      <c r="BO21" s="43"/>
      <c r="BP21" s="50"/>
      <c r="BQ21" s="43"/>
      <c r="BR21" s="43"/>
      <c r="BS21" s="43"/>
      <c r="BT21" s="43"/>
      <c r="BU21" s="43"/>
      <c r="BV21" s="43"/>
      <c r="BW21" s="43"/>
      <c r="BX21" s="43"/>
      <c r="BY21" s="52"/>
      <c r="BZ21" s="43"/>
      <c r="CA21" s="31"/>
      <c r="CB21" s="31"/>
      <c r="CC21" s="31"/>
      <c r="CD21" s="31" t="e">
        <f>#REF!-#REF!-#REF!-#REF!-#REF!-#REF!-#REF!-BM21-#REF!-AS21-#REF!-#REF!-AB21--#REF!-#REF!-N21</f>
        <v>#REF!</v>
      </c>
    </row>
    <row r="22" spans="1:193" s="167" customFormat="1" ht="66" customHeight="1" x14ac:dyDescent="0.2">
      <c r="A22" s="155">
        <v>2</v>
      </c>
      <c r="B22" s="156" t="s">
        <v>29</v>
      </c>
      <c r="C22" s="156" t="s">
        <v>142</v>
      </c>
      <c r="D22" s="155">
        <v>203</v>
      </c>
      <c r="E22" s="155"/>
      <c r="F22" s="155">
        <v>5</v>
      </c>
      <c r="G22" s="183">
        <v>4.84</v>
      </c>
      <c r="H22" s="157">
        <v>17287.5</v>
      </c>
      <c r="I22" s="158">
        <v>51862.5</v>
      </c>
      <c r="J22" s="159" t="s">
        <v>130</v>
      </c>
      <c r="K22" s="159" t="s">
        <v>149</v>
      </c>
      <c r="L22" s="160">
        <v>72</v>
      </c>
      <c r="M22" s="160" t="s">
        <v>133</v>
      </c>
      <c r="N22" s="140">
        <v>17914</v>
      </c>
      <c r="O22" s="161"/>
      <c r="P22" s="161"/>
      <c r="Q22" s="161"/>
      <c r="R22" s="161"/>
      <c r="S22" s="161"/>
      <c r="T22" s="161"/>
      <c r="U22" s="161"/>
      <c r="V22" s="161"/>
      <c r="W22" s="160">
        <v>18000</v>
      </c>
      <c r="X22" s="160" t="s">
        <v>130</v>
      </c>
      <c r="Y22" s="160"/>
      <c r="Z22" s="162" t="s">
        <v>150</v>
      </c>
      <c r="AA22" s="160" t="s">
        <v>151</v>
      </c>
      <c r="AB22" s="137">
        <v>18830</v>
      </c>
      <c r="AC22" s="161"/>
      <c r="AD22" s="161"/>
      <c r="AE22" s="161"/>
      <c r="AF22" s="161"/>
      <c r="AG22" s="161"/>
      <c r="AH22" s="161"/>
      <c r="AI22" s="163"/>
      <c r="AJ22" s="160" t="s">
        <v>127</v>
      </c>
      <c r="AK22" s="161"/>
      <c r="AL22" s="161"/>
      <c r="AM22" s="161"/>
      <c r="AN22" s="161"/>
      <c r="AO22" s="161"/>
      <c r="AP22" s="160"/>
      <c r="AQ22" s="160"/>
      <c r="AR22" s="161"/>
      <c r="AS22" s="139"/>
      <c r="AT22" s="161"/>
      <c r="AU22" s="161"/>
      <c r="AV22" s="161"/>
      <c r="AW22" s="161"/>
      <c r="AX22" s="161"/>
      <c r="AY22" s="161"/>
      <c r="AZ22" s="161"/>
      <c r="BA22" s="161"/>
      <c r="BB22" s="161"/>
      <c r="BC22" s="161"/>
      <c r="BD22" s="161"/>
      <c r="BE22" s="161"/>
      <c r="BF22" s="161"/>
      <c r="BG22" s="161"/>
      <c r="BH22" s="161"/>
      <c r="BI22" s="161"/>
      <c r="BJ22" s="161"/>
      <c r="BK22" s="160"/>
      <c r="BL22" s="160"/>
      <c r="BM22" s="181"/>
      <c r="BN22" s="161"/>
      <c r="BO22" s="161"/>
      <c r="BP22" s="164"/>
      <c r="BQ22" s="161"/>
      <c r="BR22" s="161"/>
      <c r="BS22" s="161"/>
      <c r="BT22" s="161"/>
      <c r="BU22" s="161"/>
      <c r="BV22" s="161"/>
      <c r="BW22" s="161"/>
      <c r="BX22" s="161"/>
      <c r="BY22" s="159"/>
      <c r="BZ22" s="161"/>
      <c r="CA22" s="165"/>
      <c r="CB22" s="165"/>
      <c r="CC22" s="165"/>
      <c r="CD22" s="166">
        <v>36744</v>
      </c>
      <c r="CE22" s="32"/>
      <c r="CF22" s="32"/>
      <c r="CG22" s="32"/>
      <c r="CH22" s="32"/>
      <c r="CI22" s="32"/>
      <c r="CJ22" s="32"/>
      <c r="CK22" s="32"/>
      <c r="CL22" s="32"/>
      <c r="CM22" s="32"/>
      <c r="CN22" s="32"/>
      <c r="CO22" s="32"/>
      <c r="CP22" s="32"/>
      <c r="CQ22" s="32"/>
      <c r="CR22" s="32"/>
      <c r="CS22" s="32"/>
      <c r="CT22" s="32"/>
      <c r="CU22" s="32"/>
      <c r="CV22" s="32"/>
      <c r="CW22" s="32"/>
      <c r="CX22" s="32"/>
      <c r="CY22" s="32"/>
      <c r="CZ22" s="32"/>
      <c r="DA22" s="32"/>
      <c r="DB22" s="32"/>
      <c r="DC22" s="32"/>
      <c r="DD22" s="32"/>
      <c r="DE22" s="32"/>
      <c r="DF22" s="32"/>
      <c r="DG22" s="32"/>
      <c r="DH22" s="32"/>
      <c r="DI22" s="32"/>
      <c r="DJ22" s="32"/>
      <c r="DK22" s="32"/>
      <c r="DL22" s="32"/>
      <c r="DM22" s="32"/>
      <c r="DN22" s="32"/>
      <c r="DO22" s="32"/>
      <c r="DP22" s="32"/>
      <c r="DQ22" s="32"/>
      <c r="DR22" s="32"/>
      <c r="DS22" s="32"/>
      <c r="DT22" s="32"/>
      <c r="DU22" s="32"/>
      <c r="DV22" s="32"/>
      <c r="DW22" s="32"/>
      <c r="DX22" s="32"/>
      <c r="DY22" s="32"/>
      <c r="DZ22" s="32"/>
      <c r="EA22" s="32"/>
      <c r="EB22" s="32"/>
      <c r="EC22" s="32"/>
      <c r="ED22" s="32"/>
      <c r="EE22" s="32"/>
      <c r="EF22" s="32"/>
      <c r="EG22" s="32"/>
      <c r="EH22" s="32"/>
      <c r="EI22" s="32"/>
      <c r="EJ22" s="32"/>
      <c r="EK22" s="32"/>
      <c r="EL22" s="32"/>
      <c r="EM22" s="32"/>
      <c r="EN22" s="32"/>
      <c r="EO22" s="32"/>
      <c r="EP22" s="32"/>
      <c r="EQ22" s="32"/>
      <c r="ER22" s="32"/>
      <c r="ES22" s="32"/>
      <c r="ET22" s="32"/>
      <c r="EU22" s="32"/>
      <c r="EV22" s="32"/>
      <c r="EW22" s="32"/>
      <c r="EX22" s="32"/>
      <c r="EY22" s="32"/>
      <c r="EZ22" s="32"/>
      <c r="FA22" s="32"/>
      <c r="FB22" s="32"/>
      <c r="FC22" s="32"/>
      <c r="FD22" s="32"/>
      <c r="FE22" s="32"/>
      <c r="FF22" s="32"/>
      <c r="FG22" s="32"/>
      <c r="FH22" s="32"/>
      <c r="FI22" s="32"/>
      <c r="FJ22" s="32"/>
      <c r="FK22" s="32"/>
      <c r="FL22" s="32"/>
      <c r="FM22" s="32"/>
      <c r="FN22" s="32"/>
      <c r="FO22" s="32"/>
      <c r="FP22" s="32"/>
      <c r="FQ22" s="32"/>
      <c r="FR22" s="32"/>
      <c r="FS22" s="32"/>
      <c r="FT22" s="32"/>
      <c r="FU22" s="32"/>
      <c r="FV22" s="32"/>
      <c r="FW22" s="32"/>
      <c r="FX22" s="32"/>
      <c r="FY22" s="32"/>
      <c r="FZ22" s="32"/>
      <c r="GA22" s="32"/>
      <c r="GB22" s="32"/>
      <c r="GC22" s="32"/>
      <c r="GD22" s="32"/>
      <c r="GE22" s="32"/>
      <c r="GF22" s="32"/>
      <c r="GG22" s="32"/>
      <c r="GH22" s="32"/>
      <c r="GI22" s="32"/>
      <c r="GJ22" s="32"/>
      <c r="GK22" s="32"/>
    </row>
    <row r="23" spans="1:193" s="167" customFormat="1" ht="59.25" customHeight="1" x14ac:dyDescent="0.2">
      <c r="A23" s="155">
        <v>3</v>
      </c>
      <c r="B23" s="156" t="s">
        <v>29</v>
      </c>
      <c r="C23" s="156" t="s">
        <v>143</v>
      </c>
      <c r="D23" s="155">
        <v>205</v>
      </c>
      <c r="E23" s="155"/>
      <c r="F23" s="155">
        <v>5</v>
      </c>
      <c r="G23" s="183">
        <v>4.84</v>
      </c>
      <c r="H23" s="157">
        <v>15149.2</v>
      </c>
      <c r="I23" s="158">
        <v>45447.6</v>
      </c>
      <c r="J23" s="159" t="s">
        <v>129</v>
      </c>
      <c r="K23" s="159"/>
      <c r="L23" s="160"/>
      <c r="M23" s="161"/>
      <c r="N23" s="140"/>
      <c r="O23" s="161"/>
      <c r="P23" s="161"/>
      <c r="Q23" s="161"/>
      <c r="R23" s="161"/>
      <c r="S23" s="161"/>
      <c r="T23" s="161"/>
      <c r="U23" s="161"/>
      <c r="V23" s="161"/>
      <c r="W23" s="168">
        <v>21000</v>
      </c>
      <c r="X23" s="160"/>
      <c r="Y23" s="160"/>
      <c r="Z23" s="162" t="s">
        <v>150</v>
      </c>
      <c r="AA23" s="160" t="s">
        <v>126</v>
      </c>
      <c r="AB23" s="137">
        <v>21339.3</v>
      </c>
      <c r="AC23" s="161"/>
      <c r="AD23" s="161"/>
      <c r="AE23" s="161"/>
      <c r="AF23" s="161"/>
      <c r="AG23" s="161"/>
      <c r="AH23" s="161"/>
      <c r="AI23" s="163"/>
      <c r="AJ23" s="160" t="s">
        <v>127</v>
      </c>
      <c r="AK23" s="161"/>
      <c r="AL23" s="161"/>
      <c r="AM23" s="161"/>
      <c r="AN23" s="161"/>
      <c r="AO23" s="161"/>
      <c r="AP23" s="160"/>
      <c r="AQ23" s="160"/>
      <c r="AR23" s="161"/>
      <c r="AS23" s="139"/>
      <c r="AT23" s="161"/>
      <c r="AU23" s="161"/>
      <c r="AV23" s="161"/>
      <c r="AW23" s="161"/>
      <c r="AX23" s="161"/>
      <c r="AY23" s="161"/>
      <c r="AZ23" s="161"/>
      <c r="BA23" s="161"/>
      <c r="BB23" s="161"/>
      <c r="BC23" s="161"/>
      <c r="BD23" s="161"/>
      <c r="BE23" s="161"/>
      <c r="BF23" s="161"/>
      <c r="BG23" s="161"/>
      <c r="BH23" s="161"/>
      <c r="BI23" s="161"/>
      <c r="BJ23" s="161"/>
      <c r="BK23" s="160"/>
      <c r="BL23" s="160"/>
      <c r="BM23" s="181"/>
      <c r="BN23" s="161"/>
      <c r="BO23" s="161"/>
      <c r="BP23" s="164"/>
      <c r="BQ23" s="161"/>
      <c r="BR23" s="161"/>
      <c r="BS23" s="161"/>
      <c r="BT23" s="161"/>
      <c r="BU23" s="161"/>
      <c r="BV23" s="161"/>
      <c r="BW23" s="161"/>
      <c r="BX23" s="161"/>
      <c r="BY23" s="159"/>
      <c r="BZ23" s="161"/>
      <c r="CA23" s="165"/>
      <c r="CB23" s="165"/>
      <c r="CC23" s="165"/>
      <c r="CD23" s="166">
        <v>21339.3</v>
      </c>
      <c r="CE23" s="32"/>
      <c r="CF23" s="32"/>
      <c r="CG23" s="32"/>
      <c r="CH23" s="32"/>
      <c r="CI23" s="32"/>
      <c r="CJ23" s="32"/>
      <c r="CK23" s="32"/>
      <c r="CL23" s="32"/>
      <c r="CM23" s="32"/>
      <c r="CN23" s="32"/>
      <c r="CO23" s="32"/>
      <c r="CP23" s="32"/>
      <c r="CQ23" s="32"/>
      <c r="CR23" s="32"/>
      <c r="CS23" s="32"/>
      <c r="CT23" s="32"/>
      <c r="CU23" s="32"/>
      <c r="CV23" s="32"/>
      <c r="CW23" s="32"/>
      <c r="CX23" s="32"/>
      <c r="CY23" s="32"/>
      <c r="CZ23" s="32"/>
      <c r="DA23" s="32"/>
      <c r="DB23" s="32"/>
      <c r="DC23" s="32"/>
      <c r="DD23" s="32"/>
      <c r="DE23" s="32"/>
      <c r="DF23" s="32"/>
      <c r="DG23" s="32"/>
      <c r="DH23" s="32"/>
      <c r="DI23" s="32"/>
      <c r="DJ23" s="32"/>
      <c r="DK23" s="32"/>
      <c r="DL23" s="32"/>
      <c r="DM23" s="32"/>
      <c r="DN23" s="32"/>
      <c r="DO23" s="32"/>
      <c r="DP23" s="32"/>
      <c r="DQ23" s="32"/>
      <c r="DR23" s="32"/>
      <c r="DS23" s="32"/>
      <c r="DT23" s="32"/>
      <c r="DU23" s="32"/>
      <c r="DV23" s="32"/>
      <c r="DW23" s="32"/>
      <c r="DX23" s="32"/>
      <c r="DY23" s="32"/>
      <c r="DZ23" s="32"/>
      <c r="EA23" s="32"/>
      <c r="EB23" s="32"/>
      <c r="EC23" s="32"/>
      <c r="ED23" s="32"/>
      <c r="EE23" s="32"/>
      <c r="EF23" s="32"/>
      <c r="EG23" s="32"/>
      <c r="EH23" s="32"/>
      <c r="EI23" s="32"/>
      <c r="EJ23" s="32"/>
      <c r="EK23" s="32"/>
      <c r="EL23" s="32"/>
      <c r="EM23" s="32"/>
      <c r="EN23" s="32"/>
      <c r="EO23" s="32"/>
      <c r="EP23" s="32"/>
      <c r="EQ23" s="32"/>
      <c r="ER23" s="32"/>
      <c r="ES23" s="32"/>
      <c r="ET23" s="32"/>
      <c r="EU23" s="32"/>
      <c r="EV23" s="32"/>
      <c r="EW23" s="32"/>
      <c r="EX23" s="32"/>
      <c r="EY23" s="32"/>
      <c r="EZ23" s="32"/>
      <c r="FA23" s="32"/>
      <c r="FB23" s="32"/>
      <c r="FC23" s="32"/>
      <c r="FD23" s="32"/>
      <c r="FE23" s="32"/>
      <c r="FF23" s="32"/>
      <c r="FG23" s="32"/>
      <c r="FH23" s="32"/>
      <c r="FI23" s="32"/>
      <c r="FJ23" s="32"/>
      <c r="FK23" s="32"/>
      <c r="FL23" s="32"/>
      <c r="FM23" s="32"/>
      <c r="FN23" s="32"/>
      <c r="FO23" s="32"/>
      <c r="FP23" s="32"/>
      <c r="FQ23" s="32"/>
      <c r="FR23" s="32"/>
      <c r="FS23" s="32"/>
      <c r="FT23" s="32"/>
      <c r="FU23" s="32"/>
      <c r="FV23" s="32"/>
      <c r="FW23" s="32"/>
      <c r="FX23" s="32"/>
      <c r="FY23" s="32"/>
      <c r="FZ23" s="32"/>
      <c r="GA23" s="32"/>
      <c r="GB23" s="32"/>
      <c r="GC23" s="32"/>
      <c r="GD23" s="32"/>
      <c r="GE23" s="32"/>
      <c r="GF23" s="32"/>
      <c r="GG23" s="32"/>
      <c r="GH23" s="32"/>
      <c r="GI23" s="32"/>
      <c r="GJ23" s="32"/>
      <c r="GK23" s="32"/>
    </row>
    <row r="24" spans="1:193" s="211" customFormat="1" ht="59.25" customHeight="1" x14ac:dyDescent="0.2">
      <c r="A24" s="225">
        <v>4</v>
      </c>
      <c r="B24" s="226" t="s">
        <v>128</v>
      </c>
      <c r="C24" s="225" t="s">
        <v>172</v>
      </c>
      <c r="D24" s="225">
        <v>24</v>
      </c>
      <c r="E24" s="225" t="s">
        <v>33</v>
      </c>
      <c r="F24" s="225">
        <v>3</v>
      </c>
      <c r="G24" s="227" t="s">
        <v>167</v>
      </c>
      <c r="H24" s="228">
        <v>24901.5</v>
      </c>
      <c r="I24" s="229">
        <v>24901.5</v>
      </c>
      <c r="J24" s="230"/>
      <c r="K24" s="230"/>
      <c r="L24" s="231"/>
      <c r="M24" s="232"/>
      <c r="N24" s="140"/>
      <c r="O24" s="232"/>
      <c r="P24" s="232"/>
      <c r="Q24" s="232"/>
      <c r="R24" s="232"/>
      <c r="S24" s="232"/>
      <c r="T24" s="232"/>
      <c r="U24" s="232"/>
      <c r="V24" s="232"/>
      <c r="W24" s="233"/>
      <c r="X24" s="231"/>
      <c r="Y24" s="231"/>
      <c r="Z24" s="234"/>
      <c r="AA24" s="231"/>
      <c r="AB24" s="137"/>
      <c r="AC24" s="232"/>
      <c r="AD24" s="232"/>
      <c r="AE24" s="232"/>
      <c r="AF24" s="232"/>
      <c r="AG24" s="232"/>
      <c r="AH24" s="232"/>
      <c r="AI24" s="235"/>
      <c r="AJ24" s="231"/>
      <c r="AK24" s="232"/>
      <c r="AL24" s="232"/>
      <c r="AM24" s="232"/>
      <c r="AN24" s="232"/>
      <c r="AO24" s="232"/>
      <c r="AP24" s="231" t="s">
        <v>168</v>
      </c>
      <c r="AQ24" s="231"/>
      <c r="AR24" s="232" t="s">
        <v>125</v>
      </c>
      <c r="AS24" s="139">
        <v>20000</v>
      </c>
      <c r="AT24" s="232"/>
      <c r="AU24" s="232"/>
      <c r="AV24" s="232"/>
      <c r="AW24" s="232"/>
      <c r="AX24" s="232"/>
      <c r="AY24" s="232"/>
      <c r="AZ24" s="232"/>
      <c r="BA24" s="232"/>
      <c r="BB24" s="232"/>
      <c r="BC24" s="232"/>
      <c r="BD24" s="232"/>
      <c r="BE24" s="232"/>
      <c r="BF24" s="232"/>
      <c r="BG24" s="232"/>
      <c r="BH24" s="232"/>
      <c r="BI24" s="232"/>
      <c r="BJ24" s="232"/>
      <c r="BK24" s="231"/>
      <c r="BL24" s="231"/>
      <c r="BM24" s="181"/>
      <c r="BN24" s="232"/>
      <c r="BO24" s="232"/>
      <c r="BP24" s="236"/>
      <c r="BQ24" s="232"/>
      <c r="BR24" s="232"/>
      <c r="BS24" s="232"/>
      <c r="BT24" s="232"/>
      <c r="BU24" s="232"/>
      <c r="BV24" s="232"/>
      <c r="BW24" s="232"/>
      <c r="BX24" s="232"/>
      <c r="BY24" s="230"/>
      <c r="BZ24" s="232"/>
      <c r="CA24" s="237"/>
      <c r="CB24" s="238" t="s">
        <v>169</v>
      </c>
      <c r="CC24" s="238">
        <v>29602</v>
      </c>
      <c r="CD24" s="239">
        <v>49602</v>
      </c>
    </row>
    <row r="25" spans="1:193" s="211" customFormat="1" ht="59.25" customHeight="1" x14ac:dyDescent="0.2">
      <c r="A25" s="197">
        <v>5</v>
      </c>
      <c r="B25" s="198" t="s">
        <v>128</v>
      </c>
      <c r="C25" s="198" t="s">
        <v>171</v>
      </c>
      <c r="D25" s="197">
        <v>125</v>
      </c>
      <c r="E25" s="197" t="s">
        <v>33</v>
      </c>
      <c r="F25" s="197">
        <v>5</v>
      </c>
      <c r="G25" s="199">
        <v>4.84</v>
      </c>
      <c r="H25" s="200">
        <v>24263.8</v>
      </c>
      <c r="I25" s="201">
        <v>145583.22</v>
      </c>
      <c r="J25" s="202"/>
      <c r="K25" s="202"/>
      <c r="L25" s="203"/>
      <c r="M25" s="204"/>
      <c r="N25" s="140"/>
      <c r="O25" s="204"/>
      <c r="P25" s="204"/>
      <c r="Q25" s="204"/>
      <c r="R25" s="204"/>
      <c r="S25" s="204"/>
      <c r="T25" s="204"/>
      <c r="U25" s="204"/>
      <c r="V25" s="204"/>
      <c r="W25" s="205"/>
      <c r="X25" s="203"/>
      <c r="Y25" s="203"/>
      <c r="Z25" s="206"/>
      <c r="AA25" s="203"/>
      <c r="AB25" s="137"/>
      <c r="AC25" s="204"/>
      <c r="AD25" s="204"/>
      <c r="AE25" s="204"/>
      <c r="AF25" s="204"/>
      <c r="AG25" s="204"/>
      <c r="AH25" s="204"/>
      <c r="AI25" s="207"/>
      <c r="AJ25" s="203"/>
      <c r="AK25" s="204"/>
      <c r="AL25" s="204"/>
      <c r="AM25" s="204"/>
      <c r="AN25" s="204"/>
      <c r="AO25" s="204"/>
      <c r="AP25" s="203"/>
      <c r="AQ25" s="203"/>
      <c r="AR25" s="204"/>
      <c r="AS25" s="139"/>
      <c r="AT25" s="204"/>
      <c r="AU25" s="204"/>
      <c r="AV25" s="204"/>
      <c r="AW25" s="204"/>
      <c r="AX25" s="204"/>
      <c r="AY25" s="204"/>
      <c r="AZ25" s="204"/>
      <c r="BA25" s="204"/>
      <c r="BB25" s="204"/>
      <c r="BC25" s="204"/>
      <c r="BD25" s="204"/>
      <c r="BE25" s="204"/>
      <c r="BF25" s="204"/>
      <c r="BG25" s="204"/>
      <c r="BH25" s="204"/>
      <c r="BI25" s="204"/>
      <c r="BJ25" s="204"/>
      <c r="BK25" s="203"/>
      <c r="BL25" s="203"/>
      <c r="BM25" s="181"/>
      <c r="BN25" s="204"/>
      <c r="BO25" s="204"/>
      <c r="BP25" s="208"/>
      <c r="BQ25" s="204"/>
      <c r="BR25" s="204"/>
      <c r="BS25" s="204"/>
      <c r="BT25" s="204"/>
      <c r="BU25" s="204"/>
      <c r="BV25" s="204"/>
      <c r="BW25" s="204"/>
      <c r="BX25" s="204"/>
      <c r="BY25" s="202"/>
      <c r="BZ25" s="204"/>
      <c r="CA25" s="209"/>
      <c r="CB25" s="209"/>
      <c r="CC25" s="209"/>
      <c r="CD25" s="210"/>
    </row>
    <row r="26" spans="1:193" s="211" customFormat="1" ht="59.25" customHeight="1" x14ac:dyDescent="0.2">
      <c r="A26" s="197">
        <v>6</v>
      </c>
      <c r="B26" s="198" t="s">
        <v>128</v>
      </c>
      <c r="C26" s="198" t="s">
        <v>173</v>
      </c>
      <c r="D26" s="197">
        <v>127</v>
      </c>
      <c r="E26" s="197"/>
      <c r="F26" s="197">
        <v>5</v>
      </c>
      <c r="G26" s="199">
        <v>4.84</v>
      </c>
      <c r="H26" s="200">
        <v>7436</v>
      </c>
      <c r="I26" s="201">
        <v>44618</v>
      </c>
      <c r="J26" s="202"/>
      <c r="K26" s="202"/>
      <c r="L26" s="203"/>
      <c r="M26" s="204"/>
      <c r="N26" s="140"/>
      <c r="O26" s="204"/>
      <c r="P26" s="204"/>
      <c r="Q26" s="204"/>
      <c r="R26" s="204"/>
      <c r="S26" s="204"/>
      <c r="T26" s="204"/>
      <c r="U26" s="204"/>
      <c r="V26" s="204"/>
      <c r="W26" s="205"/>
      <c r="X26" s="203"/>
      <c r="Y26" s="203"/>
      <c r="Z26" s="206"/>
      <c r="AA26" s="203"/>
      <c r="AB26" s="137"/>
      <c r="AC26" s="204"/>
      <c r="AD26" s="204"/>
      <c r="AE26" s="204"/>
      <c r="AF26" s="204"/>
      <c r="AG26" s="204"/>
      <c r="AH26" s="204"/>
      <c r="AI26" s="207"/>
      <c r="AJ26" s="203"/>
      <c r="AK26" s="204"/>
      <c r="AL26" s="204"/>
      <c r="AM26" s="204"/>
      <c r="AN26" s="204"/>
      <c r="AO26" s="204"/>
      <c r="AP26" s="203"/>
      <c r="AQ26" s="203"/>
      <c r="AR26" s="204"/>
      <c r="AS26" s="139"/>
      <c r="AT26" s="204"/>
      <c r="AU26" s="204"/>
      <c r="AV26" s="204"/>
      <c r="AW26" s="204"/>
      <c r="AX26" s="204"/>
      <c r="AY26" s="204"/>
      <c r="AZ26" s="204"/>
      <c r="BA26" s="204"/>
      <c r="BB26" s="204"/>
      <c r="BC26" s="204"/>
      <c r="BD26" s="204"/>
      <c r="BE26" s="204"/>
      <c r="BF26" s="204"/>
      <c r="BG26" s="204"/>
      <c r="BH26" s="204"/>
      <c r="BI26" s="204"/>
      <c r="BJ26" s="204"/>
      <c r="BK26" s="203"/>
      <c r="BL26" s="203"/>
      <c r="BM26" s="181"/>
      <c r="BN26" s="204"/>
      <c r="BO26" s="204"/>
      <c r="BP26" s="208"/>
      <c r="BQ26" s="204"/>
      <c r="BR26" s="204"/>
      <c r="BS26" s="204"/>
      <c r="BT26" s="204"/>
      <c r="BU26" s="204"/>
      <c r="BV26" s="204"/>
      <c r="BW26" s="204"/>
      <c r="BX26" s="204"/>
      <c r="BY26" s="202"/>
      <c r="BZ26" s="204"/>
      <c r="CA26" s="209"/>
      <c r="CB26" s="209"/>
      <c r="CC26" s="209"/>
      <c r="CD26" s="210"/>
    </row>
    <row r="27" spans="1:193" s="32" customFormat="1" ht="54.75" customHeight="1" x14ac:dyDescent="0.2">
      <c r="A27" s="22">
        <v>7</v>
      </c>
      <c r="B27" s="23" t="s">
        <v>128</v>
      </c>
      <c r="C27" s="22" t="s">
        <v>144</v>
      </c>
      <c r="D27" s="22">
        <v>127</v>
      </c>
      <c r="E27" s="22" t="s">
        <v>33</v>
      </c>
      <c r="F27" s="22">
        <v>5</v>
      </c>
      <c r="G27" s="185">
        <v>4.84</v>
      </c>
      <c r="H27" s="141">
        <v>5556.32</v>
      </c>
      <c r="I27" s="114">
        <v>33337.919999999998</v>
      </c>
      <c r="J27" s="42"/>
      <c r="K27" s="42"/>
      <c r="L27" s="42"/>
      <c r="M27" s="43"/>
      <c r="N27" s="140"/>
      <c r="O27" s="43"/>
      <c r="P27" s="43"/>
      <c r="Q27" s="43"/>
      <c r="R27" s="43"/>
      <c r="S27" s="43"/>
      <c r="T27" s="43"/>
      <c r="U27" s="43"/>
      <c r="V27" s="43"/>
      <c r="W27" s="43"/>
      <c r="X27" s="52"/>
      <c r="Y27" s="42"/>
      <c r="Z27" s="46"/>
      <c r="AA27" s="43"/>
      <c r="AB27" s="137"/>
      <c r="AC27" s="43"/>
      <c r="AD27" s="43"/>
      <c r="AE27" s="43"/>
      <c r="AF27" s="43"/>
      <c r="AG27" s="43"/>
      <c r="AH27" s="43"/>
      <c r="AI27" s="47"/>
      <c r="AJ27" s="42"/>
      <c r="AK27" s="43"/>
      <c r="AL27" s="43"/>
      <c r="AM27" s="43"/>
      <c r="AN27" s="43"/>
      <c r="AO27" s="43"/>
      <c r="AP27" s="42" t="s">
        <v>130</v>
      </c>
      <c r="AQ27" s="42" t="s">
        <v>157</v>
      </c>
      <c r="AR27" s="53" t="s">
        <v>152</v>
      </c>
      <c r="AS27" s="176">
        <v>10957</v>
      </c>
      <c r="AT27" s="43"/>
      <c r="AU27" s="43"/>
      <c r="AV27" s="43"/>
      <c r="AW27" s="43"/>
      <c r="AX27" s="43"/>
      <c r="AY27" s="43"/>
      <c r="AZ27" s="43"/>
      <c r="BA27" s="43"/>
      <c r="BB27" s="43"/>
      <c r="BC27" s="43"/>
      <c r="BD27" s="43"/>
      <c r="BE27" s="43"/>
      <c r="BF27" s="43"/>
      <c r="BG27" s="43"/>
      <c r="BH27" s="43"/>
      <c r="BI27" s="43"/>
      <c r="BJ27" s="43"/>
      <c r="BK27" s="42" t="s">
        <v>130</v>
      </c>
      <c r="BL27" s="42"/>
      <c r="BM27" s="181">
        <v>6958</v>
      </c>
      <c r="BN27" s="43"/>
      <c r="BO27" s="43"/>
      <c r="BP27" s="50"/>
      <c r="BQ27" s="43"/>
      <c r="BR27" s="43"/>
      <c r="BS27" s="43"/>
      <c r="BT27" s="43"/>
      <c r="BU27" s="43"/>
      <c r="BV27" s="43"/>
      <c r="BW27" s="43"/>
      <c r="BX27" s="43"/>
      <c r="BY27" s="52"/>
      <c r="BZ27" s="43"/>
      <c r="CA27" s="31"/>
      <c r="CB27" s="31"/>
      <c r="CC27" s="31"/>
      <c r="CD27" s="135">
        <v>17915</v>
      </c>
    </row>
    <row r="28" spans="1:193" s="32" customFormat="1" ht="75.75" customHeight="1" x14ac:dyDescent="0.2">
      <c r="A28" s="22">
        <v>8</v>
      </c>
      <c r="B28" s="23" t="s">
        <v>128</v>
      </c>
      <c r="C28" s="22" t="s">
        <v>145</v>
      </c>
      <c r="D28" s="22">
        <v>129</v>
      </c>
      <c r="E28" s="22"/>
      <c r="F28" s="22">
        <v>5</v>
      </c>
      <c r="G28" s="185">
        <v>4.84</v>
      </c>
      <c r="H28" s="141">
        <v>13592.5</v>
      </c>
      <c r="I28" s="114">
        <v>81555.06</v>
      </c>
      <c r="J28" s="42"/>
      <c r="K28" s="42"/>
      <c r="L28" s="42"/>
      <c r="M28" s="43"/>
      <c r="N28" s="140"/>
      <c r="O28" s="43"/>
      <c r="P28" s="43"/>
      <c r="Q28" s="43"/>
      <c r="R28" s="43"/>
      <c r="S28" s="43"/>
      <c r="T28" s="43"/>
      <c r="U28" s="43"/>
      <c r="V28" s="43"/>
      <c r="W28" s="43"/>
      <c r="X28" s="42"/>
      <c r="Y28" s="42"/>
      <c r="Z28" s="46"/>
      <c r="AA28" s="43"/>
      <c r="AB28" s="137"/>
      <c r="AC28" s="43"/>
      <c r="AD28" s="43"/>
      <c r="AE28" s="43"/>
      <c r="AF28" s="43"/>
      <c r="AG28" s="43"/>
      <c r="AH28" s="43"/>
      <c r="AI28" s="47"/>
      <c r="AJ28" s="42" t="s">
        <v>31</v>
      </c>
      <c r="AK28" s="43"/>
      <c r="AL28" s="43"/>
      <c r="AM28" s="43"/>
      <c r="AN28" s="43"/>
      <c r="AO28" s="43"/>
      <c r="AP28" s="42" t="s">
        <v>130</v>
      </c>
      <c r="AQ28" s="42" t="s">
        <v>157</v>
      </c>
      <c r="AR28" s="53" t="s">
        <v>152</v>
      </c>
      <c r="AS28" s="139">
        <v>26827</v>
      </c>
      <c r="AT28" s="43"/>
      <c r="AU28" s="43"/>
      <c r="AV28" s="43"/>
      <c r="AW28" s="43"/>
      <c r="AX28" s="43"/>
      <c r="AY28" s="43"/>
      <c r="AZ28" s="43"/>
      <c r="BA28" s="43"/>
      <c r="BB28" s="43"/>
      <c r="BC28" s="43"/>
      <c r="BD28" s="43"/>
      <c r="BE28" s="43"/>
      <c r="BF28" s="43"/>
      <c r="BG28" s="43"/>
      <c r="BH28" s="43"/>
      <c r="BI28" s="43"/>
      <c r="BJ28" s="43"/>
      <c r="BK28" s="52" t="s">
        <v>130</v>
      </c>
      <c r="BL28" s="42"/>
      <c r="BM28" s="181">
        <v>17035</v>
      </c>
      <c r="BN28" s="43"/>
      <c r="BO28" s="43"/>
      <c r="BP28" s="50"/>
      <c r="BQ28" s="43"/>
      <c r="BR28" s="43"/>
      <c r="BS28" s="43"/>
      <c r="BT28" s="43"/>
      <c r="BU28" s="43"/>
      <c r="BV28" s="43"/>
      <c r="BW28" s="43"/>
      <c r="BX28" s="43"/>
      <c r="BY28" s="52"/>
      <c r="BZ28" s="43"/>
      <c r="CA28" s="31"/>
      <c r="CB28" s="31"/>
      <c r="CC28" s="31"/>
      <c r="CD28" s="135">
        <v>43862</v>
      </c>
    </row>
    <row r="29" spans="1:193" s="32" customFormat="1" ht="24.75" hidden="1" customHeight="1" x14ac:dyDescent="0.2">
      <c r="A29" s="22">
        <v>75</v>
      </c>
      <c r="B29" s="23" t="s">
        <v>39</v>
      </c>
      <c r="C29" s="24" t="s">
        <v>59</v>
      </c>
      <c r="D29" s="22">
        <v>3</v>
      </c>
      <c r="E29" s="22" t="s">
        <v>38</v>
      </c>
      <c r="F29" s="22">
        <v>7</v>
      </c>
      <c r="G29" s="185"/>
      <c r="H29" s="33">
        <v>46923.39</v>
      </c>
      <c r="I29" s="33">
        <v>49708.54</v>
      </c>
      <c r="J29" s="42"/>
      <c r="K29" s="42"/>
      <c r="L29" s="42"/>
      <c r="M29" s="58"/>
      <c r="N29" s="140"/>
      <c r="O29" s="58"/>
      <c r="P29" s="58"/>
      <c r="Q29" s="58"/>
      <c r="R29" s="59"/>
      <c r="S29" s="58"/>
      <c r="T29" s="58"/>
      <c r="U29" s="58"/>
      <c r="V29" s="58"/>
      <c r="W29" s="58"/>
      <c r="X29" s="42" t="s">
        <v>36</v>
      </c>
      <c r="Y29" s="42">
        <v>621</v>
      </c>
      <c r="Z29" s="55" t="s">
        <v>41</v>
      </c>
      <c r="AA29" s="58"/>
      <c r="AB29" s="140">
        <v>80000</v>
      </c>
      <c r="AC29" s="58"/>
      <c r="AD29" s="58"/>
      <c r="AE29" s="58"/>
      <c r="AF29" s="58"/>
      <c r="AG29" s="58"/>
      <c r="AH29" s="58"/>
      <c r="AI29" s="68"/>
      <c r="AJ29" s="42"/>
      <c r="AK29" s="58"/>
      <c r="AL29" s="58"/>
      <c r="AM29" s="58"/>
      <c r="AN29" s="58"/>
      <c r="AO29" s="58"/>
      <c r="AP29" s="42"/>
      <c r="AQ29" s="42"/>
      <c r="AR29" s="58"/>
      <c r="AS29" s="175"/>
      <c r="AT29" s="58"/>
      <c r="AU29" s="58"/>
      <c r="AV29" s="58"/>
      <c r="AW29" s="58"/>
      <c r="AX29" s="58"/>
      <c r="AY29" s="58"/>
      <c r="AZ29" s="58"/>
      <c r="BA29" s="58"/>
      <c r="BB29" s="58"/>
      <c r="BC29" s="58"/>
      <c r="BD29" s="58"/>
      <c r="BE29" s="58"/>
      <c r="BF29" s="58"/>
      <c r="BG29" s="58"/>
      <c r="BH29" s="58"/>
      <c r="BI29" s="58"/>
      <c r="BJ29" s="58"/>
      <c r="BK29" s="42"/>
      <c r="BL29" s="42"/>
      <c r="BM29" s="136"/>
      <c r="BN29" s="58"/>
      <c r="BO29" s="58"/>
      <c r="BP29" s="60"/>
      <c r="BQ29" s="58"/>
      <c r="BR29" s="58"/>
      <c r="BS29" s="58"/>
      <c r="BT29" s="58"/>
      <c r="BU29" s="58"/>
      <c r="BV29" s="58"/>
      <c r="BW29" s="58"/>
      <c r="BX29" s="58"/>
      <c r="BY29" s="52"/>
      <c r="BZ29" s="58"/>
      <c r="CA29" s="31"/>
      <c r="CB29" s="31"/>
      <c r="CC29" s="31"/>
      <c r="CD29" s="31" t="e">
        <f>#REF!-#REF!-#REF!-#REF!-#REF!-#REF!-#REF!-BM29-#REF!-AS29-#REF!-#REF!-AB29--#REF!-#REF!-N29</f>
        <v>#REF!</v>
      </c>
    </row>
    <row r="30" spans="1:193" s="32" customFormat="1" ht="15.75" hidden="1" customHeight="1" x14ac:dyDescent="0.2">
      <c r="A30" s="22">
        <v>76</v>
      </c>
      <c r="B30" s="23" t="s">
        <v>39</v>
      </c>
      <c r="C30" s="24" t="s">
        <v>59</v>
      </c>
      <c r="D30" s="22">
        <v>4</v>
      </c>
      <c r="E30" s="22">
        <v>10</v>
      </c>
      <c r="F30" s="22">
        <v>7</v>
      </c>
      <c r="G30" s="185"/>
      <c r="H30" s="33">
        <v>38631.440000000002</v>
      </c>
      <c r="I30" s="33">
        <v>40924.42</v>
      </c>
      <c r="J30" s="42"/>
      <c r="K30" s="42"/>
      <c r="L30" s="42"/>
      <c r="M30" s="43"/>
      <c r="N30" s="140"/>
      <c r="O30" s="43"/>
      <c r="P30" s="43"/>
      <c r="Q30" s="43"/>
      <c r="R30" s="43"/>
      <c r="S30" s="43"/>
      <c r="T30" s="43"/>
      <c r="U30" s="43"/>
      <c r="V30" s="43"/>
      <c r="W30" s="43"/>
      <c r="X30" s="42"/>
      <c r="Y30" s="42"/>
      <c r="Z30" s="46"/>
      <c r="AA30" s="43"/>
      <c r="AB30" s="140"/>
      <c r="AC30" s="43"/>
      <c r="AD30" s="43"/>
      <c r="AE30" s="43"/>
      <c r="AF30" s="43"/>
      <c r="AG30" s="43"/>
      <c r="AH30" s="43"/>
      <c r="AI30" s="47"/>
      <c r="AJ30" s="42"/>
      <c r="AK30" s="43"/>
      <c r="AL30" s="43"/>
      <c r="AM30" s="43"/>
      <c r="AN30" s="43"/>
      <c r="AO30" s="43"/>
      <c r="AP30" s="42" t="s">
        <v>49</v>
      </c>
      <c r="AQ30" s="42">
        <v>40</v>
      </c>
      <c r="AR30" s="43"/>
      <c r="AS30" s="175" t="e">
        <f>#REF!</f>
        <v>#REF!</v>
      </c>
      <c r="AT30" s="43"/>
      <c r="AU30" s="43"/>
      <c r="AV30" s="43"/>
      <c r="AW30" s="43"/>
      <c r="AX30" s="43"/>
      <c r="AY30" s="43"/>
      <c r="AZ30" s="43"/>
      <c r="BA30" s="43"/>
      <c r="BB30" s="43"/>
      <c r="BC30" s="43"/>
      <c r="BD30" s="43"/>
      <c r="BE30" s="43"/>
      <c r="BF30" s="43"/>
      <c r="BG30" s="43"/>
      <c r="BH30" s="43"/>
      <c r="BI30" s="43"/>
      <c r="BJ30" s="43"/>
      <c r="BK30" s="42"/>
      <c r="BL30" s="42"/>
      <c r="BM30" s="136"/>
      <c r="BN30" s="43"/>
      <c r="BO30" s="43"/>
      <c r="BP30" s="50"/>
      <c r="BQ30" s="43"/>
      <c r="BR30" s="43"/>
      <c r="BS30" s="43"/>
      <c r="BT30" s="43"/>
      <c r="BU30" s="43"/>
      <c r="BV30" s="43"/>
      <c r="BW30" s="43"/>
      <c r="BX30" s="43"/>
      <c r="BY30" s="52"/>
      <c r="BZ30" s="43"/>
      <c r="CA30" s="31"/>
      <c r="CB30" s="31"/>
      <c r="CC30" s="31"/>
      <c r="CD30" s="31" t="e">
        <f>#REF!-#REF!-#REF!-#REF!-#REF!-#REF!-#REF!-BM30-#REF!-AS30-#REF!-#REF!-AB30--#REF!-#REF!-N30</f>
        <v>#REF!</v>
      </c>
    </row>
    <row r="31" spans="1:193" s="32" customFormat="1" ht="15.75" hidden="1" customHeight="1" x14ac:dyDescent="0.2">
      <c r="A31" s="22">
        <v>77</v>
      </c>
      <c r="B31" s="23" t="s">
        <v>39</v>
      </c>
      <c r="C31" s="24" t="s">
        <v>59</v>
      </c>
      <c r="D31" s="22" t="s">
        <v>60</v>
      </c>
      <c r="E31" s="22">
        <v>11</v>
      </c>
      <c r="F31" s="22">
        <v>7</v>
      </c>
      <c r="G31" s="185"/>
      <c r="H31" s="33">
        <v>46863.08</v>
      </c>
      <c r="I31" s="33">
        <v>15953.35</v>
      </c>
      <c r="J31" s="42"/>
      <c r="K31" s="42"/>
      <c r="L31" s="42"/>
      <c r="M31" s="43"/>
      <c r="N31" s="140"/>
      <c r="O31" s="43"/>
      <c r="P31" s="43"/>
      <c r="Q31" s="43"/>
      <c r="R31" s="43"/>
      <c r="S31" s="43"/>
      <c r="T31" s="43"/>
      <c r="U31" s="43"/>
      <c r="V31" s="43"/>
      <c r="W31" s="43"/>
      <c r="X31" s="42"/>
      <c r="Y31" s="42"/>
      <c r="Z31" s="46"/>
      <c r="AA31" s="43"/>
      <c r="AB31" s="140"/>
      <c r="AC31" s="43"/>
      <c r="AD31" s="43"/>
      <c r="AE31" s="43"/>
      <c r="AF31" s="43"/>
      <c r="AG31" s="43"/>
      <c r="AH31" s="43"/>
      <c r="AI31" s="47"/>
      <c r="AJ31" s="42"/>
      <c r="AK31" s="43"/>
      <c r="AL31" s="43"/>
      <c r="AM31" s="43"/>
      <c r="AN31" s="43"/>
      <c r="AO31" s="43"/>
      <c r="AP31" s="42" t="s">
        <v>49</v>
      </c>
      <c r="AQ31" s="42">
        <v>45</v>
      </c>
      <c r="AR31" s="43"/>
      <c r="AS31" s="175" t="e">
        <f>#REF!</f>
        <v>#REF!</v>
      </c>
      <c r="AT31" s="43"/>
      <c r="AU31" s="43"/>
      <c r="AV31" s="43"/>
      <c r="AW31" s="43"/>
      <c r="AX31" s="43"/>
      <c r="AY31" s="43"/>
      <c r="AZ31" s="43"/>
      <c r="BA31" s="43"/>
      <c r="BB31" s="43"/>
      <c r="BC31" s="43"/>
      <c r="BD31" s="43"/>
      <c r="BE31" s="43"/>
      <c r="BF31" s="43"/>
      <c r="BG31" s="43"/>
      <c r="BH31" s="43"/>
      <c r="BI31" s="43"/>
      <c r="BJ31" s="43"/>
      <c r="BK31" s="42"/>
      <c r="BL31" s="42"/>
      <c r="BM31" s="136"/>
      <c r="BN31" s="43"/>
      <c r="BO31" s="58"/>
      <c r="BP31" s="50"/>
      <c r="BQ31" s="43"/>
      <c r="BR31" s="43"/>
      <c r="BS31" s="43"/>
      <c r="BT31" s="43"/>
      <c r="BU31" s="43"/>
      <c r="BV31" s="43"/>
      <c r="BW31" s="43"/>
      <c r="BX31" s="43"/>
      <c r="BY31" s="52"/>
      <c r="BZ31" s="43"/>
      <c r="CA31" s="31"/>
      <c r="CB31" s="31"/>
      <c r="CC31" s="31"/>
      <c r="CD31" s="31" t="e">
        <f>#REF!-#REF!-#REF!-#REF!-#REF!-#REF!-#REF!-BM31-#REF!-AS31-#REF!-#REF!-AB31--#REF!-#REF!-N31</f>
        <v>#REF!</v>
      </c>
    </row>
    <row r="32" spans="1:193" s="32" customFormat="1" ht="18" hidden="1" customHeight="1" x14ac:dyDescent="0.2">
      <c r="A32" s="22">
        <v>78</v>
      </c>
      <c r="B32" s="23" t="s">
        <v>39</v>
      </c>
      <c r="C32" s="24" t="s">
        <v>59</v>
      </c>
      <c r="D32" s="22" t="s">
        <v>34</v>
      </c>
      <c r="E32" s="22">
        <v>13</v>
      </c>
      <c r="F32" s="22">
        <v>7</v>
      </c>
      <c r="G32" s="185"/>
      <c r="H32" s="33">
        <v>44511.18</v>
      </c>
      <c r="I32" s="33">
        <v>45032.32</v>
      </c>
      <c r="J32" s="42"/>
      <c r="K32" s="42"/>
      <c r="L32" s="42"/>
      <c r="M32" s="43"/>
      <c r="N32" s="140"/>
      <c r="O32" s="43"/>
      <c r="P32" s="43"/>
      <c r="Q32" s="43"/>
      <c r="R32" s="43"/>
      <c r="S32" s="43"/>
      <c r="T32" s="43"/>
      <c r="U32" s="43"/>
      <c r="V32" s="43"/>
      <c r="W32" s="43"/>
      <c r="X32" s="42"/>
      <c r="Y32" s="42"/>
      <c r="Z32" s="46"/>
      <c r="AA32" s="43"/>
      <c r="AB32" s="140"/>
      <c r="AC32" s="43"/>
      <c r="AD32" s="43"/>
      <c r="AE32" s="43"/>
      <c r="AF32" s="43"/>
      <c r="AG32" s="43"/>
      <c r="AH32" s="43"/>
      <c r="AI32" s="47"/>
      <c r="AJ32" s="42"/>
      <c r="AK32" s="43"/>
      <c r="AL32" s="43"/>
      <c r="AM32" s="43"/>
      <c r="AN32" s="43"/>
      <c r="AO32" s="43"/>
      <c r="AP32" s="42" t="s">
        <v>45</v>
      </c>
      <c r="AQ32" s="42">
        <v>50</v>
      </c>
      <c r="AR32" s="43"/>
      <c r="AS32" s="175" t="e">
        <f>#REF!-20000</f>
        <v>#REF!</v>
      </c>
      <c r="AT32" s="43"/>
      <c r="AU32" s="43"/>
      <c r="AV32" s="43"/>
      <c r="AW32" s="43"/>
      <c r="AX32" s="43"/>
      <c r="AY32" s="43"/>
      <c r="AZ32" s="43"/>
      <c r="BA32" s="43"/>
      <c r="BB32" s="43"/>
      <c r="BC32" s="43"/>
      <c r="BD32" s="43"/>
      <c r="BE32" s="43"/>
      <c r="BF32" s="43"/>
      <c r="BG32" s="43"/>
      <c r="BH32" s="43"/>
      <c r="BI32" s="43"/>
      <c r="BJ32" s="43"/>
      <c r="BK32" s="42"/>
      <c r="BL32" s="42"/>
      <c r="BM32" s="136"/>
      <c r="BN32" s="43"/>
      <c r="BO32" s="58"/>
      <c r="BP32" s="50"/>
      <c r="BQ32" s="43"/>
      <c r="BR32" s="43"/>
      <c r="BS32" s="43"/>
      <c r="BT32" s="43"/>
      <c r="BU32" s="43"/>
      <c r="BV32" s="43"/>
      <c r="BW32" s="43"/>
      <c r="BX32" s="43"/>
      <c r="BY32" s="52"/>
      <c r="BZ32" s="43"/>
      <c r="CA32" s="31"/>
      <c r="CB32" s="31"/>
      <c r="CC32" s="31"/>
      <c r="CD32" s="31" t="e">
        <f>#REF!-#REF!-#REF!-#REF!-#REF!-#REF!-#REF!-BM32-#REF!-AS32-#REF!-#REF!-AB32--#REF!-#REF!-N32</f>
        <v>#REF!</v>
      </c>
    </row>
    <row r="33" spans="1:82" s="32" customFormat="1" ht="15.75" hidden="1" customHeight="1" x14ac:dyDescent="0.2">
      <c r="A33" s="22">
        <v>79</v>
      </c>
      <c r="B33" s="23" t="s">
        <v>39</v>
      </c>
      <c r="C33" s="24" t="s">
        <v>59</v>
      </c>
      <c r="D33" s="22">
        <v>8</v>
      </c>
      <c r="E33" s="22" t="s">
        <v>42</v>
      </c>
      <c r="F33" s="22">
        <v>7</v>
      </c>
      <c r="G33" s="185"/>
      <c r="H33" s="33">
        <v>43516.15</v>
      </c>
      <c r="I33" s="33">
        <v>46099.06</v>
      </c>
      <c r="J33" s="42" t="s">
        <v>49</v>
      </c>
      <c r="K33" s="42"/>
      <c r="L33" s="42">
        <v>1</v>
      </c>
      <c r="M33" s="43"/>
      <c r="N33" s="140">
        <v>36000</v>
      </c>
      <c r="O33" s="43"/>
      <c r="P33" s="43"/>
      <c r="Q33" s="43"/>
      <c r="R33" s="43"/>
      <c r="S33" s="43"/>
      <c r="T33" s="43"/>
      <c r="U33" s="43"/>
      <c r="V33" s="43"/>
      <c r="W33" s="43"/>
      <c r="X33" s="42"/>
      <c r="Y33" s="42"/>
      <c r="Z33" s="46"/>
      <c r="AA33" s="43"/>
      <c r="AB33" s="140"/>
      <c r="AC33" s="43"/>
      <c r="AD33" s="43"/>
      <c r="AE33" s="43"/>
      <c r="AF33" s="43"/>
      <c r="AG33" s="43"/>
      <c r="AH33" s="43"/>
      <c r="AI33" s="47"/>
      <c r="AJ33" s="42"/>
      <c r="AK33" s="43"/>
      <c r="AL33" s="43"/>
      <c r="AM33" s="43"/>
      <c r="AN33" s="43"/>
      <c r="AO33" s="43"/>
      <c r="AP33" s="42" t="s">
        <v>45</v>
      </c>
      <c r="AQ33" s="42">
        <v>13</v>
      </c>
      <c r="AR33" s="43"/>
      <c r="AS33" s="175" t="e">
        <f>#REF!-36000</f>
        <v>#REF!</v>
      </c>
      <c r="AT33" s="43"/>
      <c r="AU33" s="43"/>
      <c r="AV33" s="43"/>
      <c r="AW33" s="43"/>
      <c r="AX33" s="43"/>
      <c r="AY33" s="43"/>
      <c r="AZ33" s="43"/>
      <c r="BA33" s="43"/>
      <c r="BB33" s="43"/>
      <c r="BC33" s="43"/>
      <c r="BD33" s="43"/>
      <c r="BE33" s="43"/>
      <c r="BF33" s="43"/>
      <c r="BG33" s="43"/>
      <c r="BH33" s="43"/>
      <c r="BI33" s="43"/>
      <c r="BJ33" s="43"/>
      <c r="BK33" s="42"/>
      <c r="BL33" s="42"/>
      <c r="BM33" s="136"/>
      <c r="BN33" s="43"/>
      <c r="BO33" s="43"/>
      <c r="BP33" s="50"/>
      <c r="BQ33" s="43"/>
      <c r="BR33" s="43"/>
      <c r="BS33" s="43"/>
      <c r="BT33" s="43"/>
      <c r="BU33" s="43"/>
      <c r="BV33" s="43"/>
      <c r="BW33" s="43"/>
      <c r="BX33" s="43"/>
      <c r="BY33" s="52"/>
      <c r="BZ33" s="43"/>
      <c r="CA33" s="31"/>
      <c r="CB33" s="31"/>
      <c r="CC33" s="31"/>
      <c r="CD33" s="31" t="e">
        <f>#REF!-#REF!-#REF!-#REF!-#REF!-#REF!-#REF!-BM33-#REF!-AS33-#REF!-#REF!-AB33--#REF!-#REF!-N33</f>
        <v>#REF!</v>
      </c>
    </row>
    <row r="34" spans="1:82" s="32" customFormat="1" ht="15.75" hidden="1" customHeight="1" x14ac:dyDescent="0.2">
      <c r="A34" s="22">
        <v>80</v>
      </c>
      <c r="B34" s="23" t="s">
        <v>29</v>
      </c>
      <c r="C34" s="24" t="s">
        <v>61</v>
      </c>
      <c r="D34" s="22">
        <v>6</v>
      </c>
      <c r="E34" s="22" t="s">
        <v>62</v>
      </c>
      <c r="F34" s="22">
        <v>5</v>
      </c>
      <c r="G34" s="185"/>
      <c r="H34" s="33">
        <v>37184.519999999997</v>
      </c>
      <c r="I34" s="33">
        <v>-18177.080000000002</v>
      </c>
      <c r="J34" s="42"/>
      <c r="K34" s="42"/>
      <c r="L34" s="42"/>
      <c r="M34" s="43"/>
      <c r="N34" s="140"/>
      <c r="O34" s="43"/>
      <c r="P34" s="43"/>
      <c r="Q34" s="43"/>
      <c r="R34" s="43"/>
      <c r="S34" s="43"/>
      <c r="T34" s="43"/>
      <c r="U34" s="43"/>
      <c r="V34" s="43"/>
      <c r="W34" s="43"/>
      <c r="X34" s="42"/>
      <c r="Y34" s="42"/>
      <c r="Z34" s="46"/>
      <c r="AA34" s="43"/>
      <c r="AB34" s="140"/>
      <c r="AC34" s="43"/>
      <c r="AD34" s="43"/>
      <c r="AE34" s="43"/>
      <c r="AF34" s="43"/>
      <c r="AG34" s="43"/>
      <c r="AH34" s="43"/>
      <c r="AI34" s="47"/>
      <c r="AJ34" s="42"/>
      <c r="AK34" s="43"/>
      <c r="AL34" s="43"/>
      <c r="AM34" s="43"/>
      <c r="AN34" s="43"/>
      <c r="AO34" s="43"/>
      <c r="AP34" s="42" t="s">
        <v>31</v>
      </c>
      <c r="AQ34" s="42">
        <v>10</v>
      </c>
      <c r="AR34" s="43"/>
      <c r="AS34" s="175">
        <v>10000</v>
      </c>
      <c r="AT34" s="43"/>
      <c r="AU34" s="43"/>
      <c r="AV34" s="43"/>
      <c r="AW34" s="43"/>
      <c r="AX34" s="43"/>
      <c r="AY34" s="43"/>
      <c r="AZ34" s="43"/>
      <c r="BA34" s="43"/>
      <c r="BB34" s="43"/>
      <c r="BC34" s="43"/>
      <c r="BD34" s="43"/>
      <c r="BE34" s="43"/>
      <c r="BF34" s="43"/>
      <c r="BG34" s="43"/>
      <c r="BH34" s="43"/>
      <c r="BI34" s="43"/>
      <c r="BJ34" s="43"/>
      <c r="BK34" s="42" t="s">
        <v>63</v>
      </c>
      <c r="BL34" s="42">
        <v>10</v>
      </c>
      <c r="BM34" s="136">
        <v>9007.44</v>
      </c>
      <c r="BN34" s="43"/>
      <c r="BO34" s="42"/>
      <c r="BP34" s="69"/>
      <c r="BQ34" s="43"/>
      <c r="BR34" s="43"/>
      <c r="BS34" s="43"/>
      <c r="BT34" s="43"/>
      <c r="BU34" s="43"/>
      <c r="BV34" s="43"/>
      <c r="BW34" s="43"/>
      <c r="BX34" s="43"/>
      <c r="BY34" s="52"/>
      <c r="BZ34" s="43"/>
      <c r="CA34" s="31"/>
      <c r="CB34" s="31"/>
      <c r="CC34" s="31"/>
      <c r="CD34" s="31" t="e">
        <f>#REF!-#REF!-#REF!-#REF!-#REF!-#REF!-#REF!-BM34-#REF!-AS34-#REF!-#REF!-AB34--#REF!-#REF!-N34</f>
        <v>#REF!</v>
      </c>
    </row>
    <row r="35" spans="1:82" s="32" customFormat="1" ht="15.75" hidden="1" customHeight="1" x14ac:dyDescent="0.2">
      <c r="A35" s="22">
        <v>81</v>
      </c>
      <c r="B35" s="23" t="s">
        <v>29</v>
      </c>
      <c r="C35" s="24" t="s">
        <v>61</v>
      </c>
      <c r="D35" s="22">
        <v>8</v>
      </c>
      <c r="E35" s="22" t="s">
        <v>64</v>
      </c>
      <c r="F35" s="22">
        <v>5</v>
      </c>
      <c r="G35" s="185"/>
      <c r="H35" s="33">
        <v>37522.92</v>
      </c>
      <c r="I35" s="33">
        <v>33595.620000000003</v>
      </c>
      <c r="J35" s="42"/>
      <c r="K35" s="42"/>
      <c r="L35" s="42"/>
      <c r="M35" s="43"/>
      <c r="N35" s="140"/>
      <c r="O35" s="43"/>
      <c r="P35" s="43"/>
      <c r="Q35" s="43"/>
      <c r="R35" s="43"/>
      <c r="S35" s="43"/>
      <c r="T35" s="43"/>
      <c r="U35" s="43"/>
      <c r="V35" s="43"/>
      <c r="W35" s="43"/>
      <c r="X35" s="42" t="s">
        <v>36</v>
      </c>
      <c r="Y35" s="42">
        <v>40</v>
      </c>
      <c r="Z35" s="46"/>
      <c r="AA35" s="43"/>
      <c r="AB35" s="140" t="e">
        <f>#REF!-19500</f>
        <v>#REF!</v>
      </c>
      <c r="AC35" s="43"/>
      <c r="AD35" s="43"/>
      <c r="AE35" s="43"/>
      <c r="AF35" s="43"/>
      <c r="AG35" s="43"/>
      <c r="AH35" s="43"/>
      <c r="AI35" s="47"/>
      <c r="AJ35" s="42"/>
      <c r="AK35" s="43"/>
      <c r="AL35" s="43"/>
      <c r="AM35" s="43"/>
      <c r="AN35" s="43"/>
      <c r="AO35" s="43"/>
      <c r="AP35" s="42"/>
      <c r="AQ35" s="42"/>
      <c r="AR35" s="43"/>
      <c r="AS35" s="175"/>
      <c r="AT35" s="43"/>
      <c r="AU35" s="43"/>
      <c r="AV35" s="43"/>
      <c r="AW35" s="43"/>
      <c r="AX35" s="43"/>
      <c r="AY35" s="43"/>
      <c r="AZ35" s="43"/>
      <c r="BA35" s="43"/>
      <c r="BB35" s="43"/>
      <c r="BC35" s="43"/>
      <c r="BD35" s="43"/>
      <c r="BE35" s="43"/>
      <c r="BF35" s="43"/>
      <c r="BG35" s="43"/>
      <c r="BH35" s="43"/>
      <c r="BI35" s="43"/>
      <c r="BJ35" s="43"/>
      <c r="BK35" s="42"/>
      <c r="BL35" s="42"/>
      <c r="BM35" s="136"/>
      <c r="BN35" s="43"/>
      <c r="BO35" s="43"/>
      <c r="BP35" s="50"/>
      <c r="BQ35" s="43"/>
      <c r="BR35" s="43"/>
      <c r="BS35" s="43"/>
      <c r="BT35" s="43"/>
      <c r="BU35" s="43"/>
      <c r="BV35" s="43"/>
      <c r="BW35" s="43"/>
      <c r="BX35" s="43"/>
      <c r="BY35" s="52"/>
      <c r="BZ35" s="43"/>
      <c r="CA35" s="31"/>
      <c r="CB35" s="31"/>
      <c r="CC35" s="31"/>
      <c r="CD35" s="31" t="e">
        <f>#REF!-#REF!-#REF!-#REF!-#REF!-#REF!-#REF!-BM35-#REF!-AS35-#REF!-#REF!-AB35--#REF!-#REF!-N35</f>
        <v>#REF!</v>
      </c>
    </row>
    <row r="36" spans="1:82" s="32" customFormat="1" ht="15.75" hidden="1" customHeight="1" x14ac:dyDescent="0.2">
      <c r="A36" s="22">
        <v>82</v>
      </c>
      <c r="B36" s="23" t="s">
        <v>39</v>
      </c>
      <c r="C36" s="24" t="s">
        <v>61</v>
      </c>
      <c r="D36" s="22" t="s">
        <v>65</v>
      </c>
      <c r="E36" s="22" t="s">
        <v>66</v>
      </c>
      <c r="F36" s="22">
        <v>7</v>
      </c>
      <c r="G36" s="185"/>
      <c r="H36" s="33">
        <v>30954.6</v>
      </c>
      <c r="I36" s="33">
        <v>32791.919999999998</v>
      </c>
      <c r="J36" s="42"/>
      <c r="K36" s="42"/>
      <c r="L36" s="42"/>
      <c r="M36" s="43"/>
      <c r="N36" s="140"/>
      <c r="O36" s="43"/>
      <c r="P36" s="43"/>
      <c r="Q36" s="43"/>
      <c r="R36" s="43"/>
      <c r="S36" s="43"/>
      <c r="T36" s="43"/>
      <c r="U36" s="43"/>
      <c r="V36" s="43"/>
      <c r="W36" s="43"/>
      <c r="X36" s="42" t="s">
        <v>36</v>
      </c>
      <c r="Y36" s="42">
        <v>50</v>
      </c>
      <c r="Z36" s="46"/>
      <c r="AA36" s="43"/>
      <c r="AB36" s="140" t="e">
        <f>#REF!</f>
        <v>#REF!</v>
      </c>
      <c r="AC36" s="43"/>
      <c r="AD36" s="43"/>
      <c r="AE36" s="43"/>
      <c r="AF36" s="43"/>
      <c r="AG36" s="43"/>
      <c r="AH36" s="43"/>
      <c r="AI36" s="47"/>
      <c r="AJ36" s="42"/>
      <c r="AK36" s="43"/>
      <c r="AL36" s="43"/>
      <c r="AM36" s="43"/>
      <c r="AN36" s="43"/>
      <c r="AO36" s="43"/>
      <c r="AP36" s="42"/>
      <c r="AQ36" s="42"/>
      <c r="AR36" s="43"/>
      <c r="AS36" s="175"/>
      <c r="AT36" s="43"/>
      <c r="AU36" s="43"/>
      <c r="AV36" s="43"/>
      <c r="AW36" s="43"/>
      <c r="AX36" s="43"/>
      <c r="AY36" s="43"/>
      <c r="AZ36" s="43"/>
      <c r="BA36" s="43"/>
      <c r="BB36" s="43"/>
      <c r="BC36" s="43"/>
      <c r="BD36" s="43"/>
      <c r="BE36" s="43"/>
      <c r="BF36" s="43"/>
      <c r="BG36" s="43"/>
      <c r="BH36" s="43"/>
      <c r="BI36" s="43"/>
      <c r="BJ36" s="43"/>
      <c r="BK36" s="42"/>
      <c r="BL36" s="42"/>
      <c r="BM36" s="136"/>
      <c r="BN36" s="43"/>
      <c r="BO36" s="43"/>
      <c r="BP36" s="50"/>
      <c r="BQ36" s="43"/>
      <c r="BR36" s="43"/>
      <c r="BS36" s="43"/>
      <c r="BT36" s="43"/>
      <c r="BU36" s="43"/>
      <c r="BV36" s="43"/>
      <c r="BW36" s="43"/>
      <c r="BX36" s="43"/>
      <c r="BY36" s="52"/>
      <c r="BZ36" s="43"/>
      <c r="CA36" s="31"/>
      <c r="CB36" s="31"/>
      <c r="CC36" s="31"/>
      <c r="CD36" s="31" t="e">
        <f>#REF!-#REF!-#REF!-#REF!-#REF!-#REF!-#REF!-BM36-#REF!-AS36-#REF!-#REF!-AB36--#REF!-#REF!-N36</f>
        <v>#REF!</v>
      </c>
    </row>
    <row r="37" spans="1:82" s="32" customFormat="1" ht="15.75" hidden="1" customHeight="1" x14ac:dyDescent="0.2">
      <c r="A37" s="22">
        <v>83</v>
      </c>
      <c r="B37" s="23" t="s">
        <v>39</v>
      </c>
      <c r="C37" s="24" t="s">
        <v>61</v>
      </c>
      <c r="D37" s="22" t="s">
        <v>67</v>
      </c>
      <c r="E37" s="22" t="s">
        <v>54</v>
      </c>
      <c r="F37" s="22">
        <v>5</v>
      </c>
      <c r="G37" s="185"/>
      <c r="H37" s="33">
        <v>34274.28</v>
      </c>
      <c r="I37" s="33">
        <v>21365.25</v>
      </c>
      <c r="J37" s="42" t="s">
        <v>40</v>
      </c>
      <c r="K37" s="42"/>
      <c r="L37" s="42">
        <v>1</v>
      </c>
      <c r="M37" s="43"/>
      <c r="N37" s="140" t="e">
        <f>#REF!</f>
        <v>#REF!</v>
      </c>
      <c r="O37" s="43"/>
      <c r="P37" s="43"/>
      <c r="Q37" s="43"/>
      <c r="R37" s="43"/>
      <c r="S37" s="43"/>
      <c r="T37" s="43"/>
      <c r="U37" s="43"/>
      <c r="V37" s="43"/>
      <c r="W37" s="43"/>
      <c r="X37" s="42"/>
      <c r="Y37" s="42"/>
      <c r="Z37" s="46"/>
      <c r="AA37" s="43"/>
      <c r="AB37" s="140"/>
      <c r="AC37" s="43"/>
      <c r="AD37" s="43"/>
      <c r="AE37" s="43"/>
      <c r="AF37" s="43"/>
      <c r="AG37" s="43"/>
      <c r="AH37" s="43"/>
      <c r="AI37" s="47"/>
      <c r="AJ37" s="42"/>
      <c r="AK37" s="43"/>
      <c r="AL37" s="43"/>
      <c r="AM37" s="43"/>
      <c r="AN37" s="43"/>
      <c r="AO37" s="43"/>
      <c r="AP37" s="42"/>
      <c r="AQ37" s="42"/>
      <c r="AR37" s="43"/>
      <c r="AS37" s="175"/>
      <c r="AT37" s="43"/>
      <c r="AU37" s="43"/>
      <c r="AV37" s="43"/>
      <c r="AW37" s="43"/>
      <c r="AX37" s="43"/>
      <c r="AY37" s="43"/>
      <c r="AZ37" s="43"/>
      <c r="BA37" s="43"/>
      <c r="BB37" s="43"/>
      <c r="BC37" s="43"/>
      <c r="BD37" s="43"/>
      <c r="BE37" s="43"/>
      <c r="BF37" s="43"/>
      <c r="BG37" s="43"/>
      <c r="BH37" s="43"/>
      <c r="BI37" s="43"/>
      <c r="BJ37" s="43"/>
      <c r="BK37" s="42"/>
      <c r="BL37" s="42"/>
      <c r="BM37" s="136"/>
      <c r="BN37" s="43"/>
      <c r="BO37" s="43"/>
      <c r="BP37" s="50"/>
      <c r="BQ37" s="43"/>
      <c r="BR37" s="43"/>
      <c r="BS37" s="43"/>
      <c r="BT37" s="43"/>
      <c r="BU37" s="43"/>
      <c r="BV37" s="43"/>
      <c r="BW37" s="43"/>
      <c r="BX37" s="43"/>
      <c r="BY37" s="52"/>
      <c r="BZ37" s="43"/>
      <c r="CA37" s="31"/>
      <c r="CB37" s="31"/>
      <c r="CC37" s="31"/>
      <c r="CD37" s="31" t="e">
        <f>#REF!-#REF!-#REF!-#REF!-#REF!-#REF!-#REF!-BM37-#REF!-AS37-#REF!-#REF!-AB37--#REF!-#REF!-N37</f>
        <v>#REF!</v>
      </c>
    </row>
    <row r="38" spans="1:82" s="32" customFormat="1" ht="15.75" hidden="1" customHeight="1" x14ac:dyDescent="0.2">
      <c r="A38" s="22">
        <v>84</v>
      </c>
      <c r="B38" s="23" t="s">
        <v>29</v>
      </c>
      <c r="C38" s="24" t="s">
        <v>61</v>
      </c>
      <c r="D38" s="22">
        <v>13</v>
      </c>
      <c r="E38" s="22" t="s">
        <v>55</v>
      </c>
      <c r="F38" s="22">
        <v>6</v>
      </c>
      <c r="G38" s="185"/>
      <c r="H38" s="33">
        <v>39090.97</v>
      </c>
      <c r="I38" s="33">
        <v>36765.54</v>
      </c>
      <c r="J38" s="42"/>
      <c r="K38" s="42"/>
      <c r="L38" s="42"/>
      <c r="M38" s="43"/>
      <c r="N38" s="140"/>
      <c r="O38" s="43"/>
      <c r="P38" s="43"/>
      <c r="Q38" s="43"/>
      <c r="R38" s="43"/>
      <c r="S38" s="43"/>
      <c r="T38" s="43"/>
      <c r="U38" s="43"/>
      <c r="V38" s="43"/>
      <c r="W38" s="43"/>
      <c r="X38" s="42" t="s">
        <v>31</v>
      </c>
      <c r="Y38" s="42">
        <v>40</v>
      </c>
      <c r="Z38" s="46"/>
      <c r="AA38" s="43"/>
      <c r="AB38" s="140" t="e">
        <f>#REF!-25200</f>
        <v>#REF!</v>
      </c>
      <c r="AC38" s="43"/>
      <c r="AD38" s="43"/>
      <c r="AE38" s="43"/>
      <c r="AF38" s="43"/>
      <c r="AG38" s="43"/>
      <c r="AH38" s="43"/>
      <c r="AI38" s="47"/>
      <c r="AJ38" s="42"/>
      <c r="AK38" s="43"/>
      <c r="AL38" s="43"/>
      <c r="AM38" s="43"/>
      <c r="AN38" s="43"/>
      <c r="AO38" s="43"/>
      <c r="AP38" s="42"/>
      <c r="AQ38" s="42"/>
      <c r="AR38" s="43"/>
      <c r="AS38" s="175"/>
      <c r="AT38" s="43"/>
      <c r="AU38" s="43"/>
      <c r="AV38" s="43"/>
      <c r="AW38" s="43"/>
      <c r="AX38" s="43"/>
      <c r="AY38" s="43"/>
      <c r="AZ38" s="43"/>
      <c r="BA38" s="43"/>
      <c r="BB38" s="43"/>
      <c r="BC38" s="43"/>
      <c r="BD38" s="43"/>
      <c r="BE38" s="43"/>
      <c r="BF38" s="43"/>
      <c r="BG38" s="43"/>
      <c r="BH38" s="43"/>
      <c r="BI38" s="43"/>
      <c r="BJ38" s="43"/>
      <c r="BK38" s="42"/>
      <c r="BL38" s="42"/>
      <c r="BM38" s="136"/>
      <c r="BN38" s="43"/>
      <c r="BO38" s="43"/>
      <c r="BP38" s="50"/>
      <c r="BQ38" s="43"/>
      <c r="BR38" s="43"/>
      <c r="BS38" s="43"/>
      <c r="BT38" s="43"/>
      <c r="BU38" s="43"/>
      <c r="BV38" s="43"/>
      <c r="BW38" s="43"/>
      <c r="BX38" s="43"/>
      <c r="BY38" s="52"/>
      <c r="BZ38" s="43"/>
      <c r="CA38" s="31"/>
      <c r="CB38" s="31"/>
      <c r="CC38" s="31"/>
      <c r="CD38" s="31" t="e">
        <f>#REF!-#REF!-#REF!-#REF!-#REF!-#REF!-#REF!-BM38-#REF!-AS38-#REF!-#REF!-AB38--#REF!-#REF!-N38</f>
        <v>#REF!</v>
      </c>
    </row>
    <row r="39" spans="1:82" s="32" customFormat="1" ht="36" hidden="1" customHeight="1" x14ac:dyDescent="0.2">
      <c r="A39" s="22">
        <v>85</v>
      </c>
      <c r="B39" s="23" t="s">
        <v>39</v>
      </c>
      <c r="C39" s="24" t="s">
        <v>61</v>
      </c>
      <c r="D39" s="22">
        <v>7</v>
      </c>
      <c r="E39" s="22"/>
      <c r="F39" s="22">
        <v>6</v>
      </c>
      <c r="G39" s="185"/>
      <c r="H39" s="33">
        <v>39423.81</v>
      </c>
      <c r="I39" s="33">
        <v>37078.57</v>
      </c>
      <c r="J39" s="42"/>
      <c r="K39" s="42"/>
      <c r="L39" s="42"/>
      <c r="M39" s="43"/>
      <c r="N39" s="140"/>
      <c r="O39" s="43"/>
      <c r="P39" s="43"/>
      <c r="Q39" s="43"/>
      <c r="R39" s="46"/>
      <c r="S39" s="43"/>
      <c r="T39" s="43"/>
      <c r="U39" s="43"/>
      <c r="V39" s="43"/>
      <c r="W39" s="43"/>
      <c r="X39" s="42" t="s">
        <v>31</v>
      </c>
      <c r="Y39" s="42">
        <v>40</v>
      </c>
      <c r="Z39" s="46"/>
      <c r="AA39" s="43"/>
      <c r="AB39" s="140" t="e">
        <f>#REF!-26500</f>
        <v>#REF!</v>
      </c>
      <c r="AC39" s="43"/>
      <c r="AD39" s="43"/>
      <c r="AE39" s="43"/>
      <c r="AF39" s="43"/>
      <c r="AG39" s="43"/>
      <c r="AH39" s="43"/>
      <c r="AI39" s="51"/>
      <c r="AJ39" s="42"/>
      <c r="AK39" s="43"/>
      <c r="AL39" s="43"/>
      <c r="AM39" s="43"/>
      <c r="AN39" s="43"/>
      <c r="AO39" s="43"/>
      <c r="AP39" s="42"/>
      <c r="AQ39" s="42"/>
      <c r="AR39" s="43"/>
      <c r="AS39" s="175"/>
      <c r="AT39" s="43"/>
      <c r="AU39" s="43"/>
      <c r="AV39" s="43"/>
      <c r="AW39" s="43"/>
      <c r="AX39" s="43"/>
      <c r="AY39" s="43"/>
      <c r="AZ39" s="43"/>
      <c r="BA39" s="43"/>
      <c r="BB39" s="43"/>
      <c r="BC39" s="43"/>
      <c r="BD39" s="43"/>
      <c r="BE39" s="43"/>
      <c r="BF39" s="43"/>
      <c r="BG39" s="43"/>
      <c r="BH39" s="43"/>
      <c r="BI39" s="43"/>
      <c r="BJ39" s="43"/>
      <c r="BK39" s="42"/>
      <c r="BL39" s="42"/>
      <c r="BM39" s="136"/>
      <c r="BN39" s="43"/>
      <c r="BO39" s="43"/>
      <c r="BP39" s="50"/>
      <c r="BQ39" s="43"/>
      <c r="BR39" s="43"/>
      <c r="BS39" s="43"/>
      <c r="BT39" s="43"/>
      <c r="BU39" s="43"/>
      <c r="BV39" s="43"/>
      <c r="BW39" s="43"/>
      <c r="BX39" s="40"/>
      <c r="BY39" s="40"/>
      <c r="BZ39" s="40"/>
      <c r="CA39" s="31"/>
      <c r="CB39" s="31"/>
      <c r="CC39" s="31"/>
      <c r="CD39" s="31" t="e">
        <f>#REF!-#REF!-#REF!-#REF!-#REF!-#REF!-#REF!-BM39-#REF!-AS39-#REF!-#REF!-AB39--#REF!-#REF!-N39</f>
        <v>#REF!</v>
      </c>
    </row>
    <row r="40" spans="1:82" s="32" customFormat="1" ht="15.75" hidden="1" customHeight="1" x14ac:dyDescent="0.2">
      <c r="A40" s="22">
        <v>87</v>
      </c>
      <c r="B40" s="23" t="s">
        <v>29</v>
      </c>
      <c r="C40" s="24" t="s">
        <v>68</v>
      </c>
      <c r="D40" s="22">
        <v>249</v>
      </c>
      <c r="E40" s="22" t="s">
        <v>33</v>
      </c>
      <c r="F40" s="22">
        <v>6</v>
      </c>
      <c r="G40" s="185"/>
      <c r="H40" s="33">
        <v>37338.5</v>
      </c>
      <c r="I40" s="33">
        <v>35117.31</v>
      </c>
      <c r="J40" s="42"/>
      <c r="K40" s="42"/>
      <c r="L40" s="42"/>
      <c r="M40" s="43"/>
      <c r="N40" s="140"/>
      <c r="O40" s="43"/>
      <c r="P40" s="43"/>
      <c r="Q40" s="43"/>
      <c r="R40" s="43"/>
      <c r="S40" s="43"/>
      <c r="T40" s="43"/>
      <c r="U40" s="43"/>
      <c r="V40" s="43"/>
      <c r="W40" s="43"/>
      <c r="X40" s="42" t="s">
        <v>31</v>
      </c>
      <c r="Y40" s="42">
        <v>70</v>
      </c>
      <c r="Z40" s="46"/>
      <c r="AA40" s="43"/>
      <c r="AB40" s="140" t="e">
        <f>#REF!</f>
        <v>#REF!</v>
      </c>
      <c r="AC40" s="43"/>
      <c r="AD40" s="43"/>
      <c r="AE40" s="43"/>
      <c r="AF40" s="43"/>
      <c r="AG40" s="43"/>
      <c r="AH40" s="43"/>
      <c r="AI40" s="47"/>
      <c r="AJ40" s="42"/>
      <c r="AK40" s="43"/>
      <c r="AL40" s="43"/>
      <c r="AM40" s="43"/>
      <c r="AN40" s="43"/>
      <c r="AO40" s="43"/>
      <c r="AP40" s="42"/>
      <c r="AQ40" s="42"/>
      <c r="AR40" s="43"/>
      <c r="AS40" s="175"/>
      <c r="AT40" s="43"/>
      <c r="AU40" s="43"/>
      <c r="AV40" s="43"/>
      <c r="AW40" s="43"/>
      <c r="AX40" s="43"/>
      <c r="AY40" s="43"/>
      <c r="AZ40" s="43"/>
      <c r="BA40" s="43"/>
      <c r="BB40" s="43"/>
      <c r="BC40" s="43"/>
      <c r="BD40" s="43"/>
      <c r="BE40" s="43"/>
      <c r="BF40" s="43"/>
      <c r="BG40" s="43"/>
      <c r="BH40" s="43"/>
      <c r="BI40" s="43"/>
      <c r="BJ40" s="43"/>
      <c r="BK40" s="42"/>
      <c r="BL40" s="42"/>
      <c r="BM40" s="136"/>
      <c r="BN40" s="43"/>
      <c r="BO40" s="43"/>
      <c r="BP40" s="50"/>
      <c r="BQ40" s="43"/>
      <c r="BR40" s="43"/>
      <c r="BS40" s="43"/>
      <c r="BT40" s="43"/>
      <c r="BU40" s="43"/>
      <c r="BV40" s="43"/>
      <c r="BW40" s="43"/>
      <c r="BX40" s="43"/>
      <c r="BY40" s="52"/>
      <c r="BZ40" s="43"/>
      <c r="CA40" s="31"/>
      <c r="CB40" s="31"/>
      <c r="CC40" s="31"/>
      <c r="CD40" s="31" t="e">
        <f>#REF!-#REF!-#REF!-#REF!-#REF!-#REF!-#REF!-BM40-#REF!-AS40-#REF!-#REF!-AB40--#REF!-#REF!-N40</f>
        <v>#REF!</v>
      </c>
    </row>
    <row r="41" spans="1:82" s="32" customFormat="1" ht="15.75" hidden="1" customHeight="1" x14ac:dyDescent="0.2">
      <c r="A41" s="22">
        <v>88</v>
      </c>
      <c r="B41" s="64" t="s">
        <v>29</v>
      </c>
      <c r="C41" s="65" t="s">
        <v>69</v>
      </c>
      <c r="D41" s="61">
        <v>20</v>
      </c>
      <c r="E41" s="61" t="s">
        <v>52</v>
      </c>
      <c r="F41" s="61">
        <v>5</v>
      </c>
      <c r="G41" s="187"/>
      <c r="H41" s="33">
        <v>222695.4</v>
      </c>
      <c r="I41" s="33">
        <v>187591.26</v>
      </c>
      <c r="J41" s="42" t="s">
        <v>51</v>
      </c>
      <c r="K41" s="42"/>
      <c r="L41" s="42">
        <v>1</v>
      </c>
      <c r="M41" s="43"/>
      <c r="N41" s="140">
        <v>75000</v>
      </c>
      <c r="O41" s="43"/>
      <c r="P41" s="43"/>
      <c r="Q41" s="43"/>
      <c r="R41" s="43"/>
      <c r="S41" s="43"/>
      <c r="T41" s="43"/>
      <c r="U41" s="43"/>
      <c r="V41" s="43"/>
      <c r="W41" s="43"/>
      <c r="X41" s="42"/>
      <c r="Y41" s="42"/>
      <c r="Z41" s="46"/>
      <c r="AA41" s="43"/>
      <c r="AB41" s="140"/>
      <c r="AC41" s="43"/>
      <c r="AD41" s="43"/>
      <c r="AE41" s="43"/>
      <c r="AF41" s="43"/>
      <c r="AG41" s="43"/>
      <c r="AH41" s="43"/>
      <c r="AI41" s="47"/>
      <c r="AJ41" s="42"/>
      <c r="AK41" s="43"/>
      <c r="AL41" s="43"/>
      <c r="AM41" s="43"/>
      <c r="AN41" s="43"/>
      <c r="AO41" s="43"/>
      <c r="AP41" s="42" t="s">
        <v>45</v>
      </c>
      <c r="AQ41" s="42">
        <v>200</v>
      </c>
      <c r="AR41" s="43"/>
      <c r="AS41" s="175" t="e">
        <f>#REF!-75000</f>
        <v>#REF!</v>
      </c>
      <c r="AT41" s="43"/>
      <c r="AU41" s="43"/>
      <c r="AV41" s="43"/>
      <c r="AW41" s="43"/>
      <c r="AX41" s="43"/>
      <c r="AY41" s="43"/>
      <c r="AZ41" s="43"/>
      <c r="BA41" s="43"/>
      <c r="BB41" s="43"/>
      <c r="BC41" s="43"/>
      <c r="BD41" s="43"/>
      <c r="BE41" s="43"/>
      <c r="BF41" s="43"/>
      <c r="BG41" s="43"/>
      <c r="BH41" s="43"/>
      <c r="BI41" s="43"/>
      <c r="BJ41" s="43"/>
      <c r="BK41" s="42"/>
      <c r="BL41" s="42"/>
      <c r="BM41" s="136"/>
      <c r="BN41" s="43"/>
      <c r="BO41" s="43"/>
      <c r="BP41" s="50"/>
      <c r="BQ41" s="43"/>
      <c r="BR41" s="43"/>
      <c r="BS41" s="43"/>
      <c r="BT41" s="43"/>
      <c r="BU41" s="43"/>
      <c r="BV41" s="43"/>
      <c r="BW41" s="43"/>
      <c r="BX41" s="43"/>
      <c r="BY41" s="52"/>
      <c r="BZ41" s="43"/>
      <c r="CA41" s="31"/>
      <c r="CB41" s="31"/>
      <c r="CC41" s="31"/>
      <c r="CD41" s="31" t="e">
        <f>#REF!-#REF!-#REF!-#REF!-#REF!-#REF!-#REF!-BM41-#REF!-AS41-#REF!-#REF!-AB41--#REF!-#REF!-N41</f>
        <v>#REF!</v>
      </c>
    </row>
    <row r="42" spans="1:82" s="32" customFormat="1" ht="15.75" hidden="1" customHeight="1" x14ac:dyDescent="0.2">
      <c r="A42" s="22">
        <v>89</v>
      </c>
      <c r="B42" s="23" t="s">
        <v>39</v>
      </c>
      <c r="C42" s="24" t="s">
        <v>70</v>
      </c>
      <c r="D42" s="22">
        <v>17</v>
      </c>
      <c r="E42" s="22"/>
      <c r="F42" s="22">
        <v>6</v>
      </c>
      <c r="G42" s="185"/>
      <c r="H42" s="33">
        <v>26667.45</v>
      </c>
      <c r="I42" s="33">
        <v>25081.06</v>
      </c>
      <c r="J42" s="42" t="s">
        <v>45</v>
      </c>
      <c r="K42" s="42"/>
      <c r="L42" s="42">
        <v>1</v>
      </c>
      <c r="M42" s="58"/>
      <c r="N42" s="140" t="e">
        <f>#REF!</f>
        <v>#REF!</v>
      </c>
      <c r="O42" s="58"/>
      <c r="P42" s="58"/>
      <c r="Q42" s="58"/>
      <c r="R42" s="59"/>
      <c r="S42" s="58"/>
      <c r="T42" s="58"/>
      <c r="U42" s="58"/>
      <c r="V42" s="58"/>
      <c r="W42" s="58"/>
      <c r="X42" s="42"/>
      <c r="Y42" s="42"/>
      <c r="Z42" s="59"/>
      <c r="AA42" s="58"/>
      <c r="AB42" s="140"/>
      <c r="AC42" s="58"/>
      <c r="AD42" s="58"/>
      <c r="AE42" s="58"/>
      <c r="AF42" s="58"/>
      <c r="AG42" s="58"/>
      <c r="AH42" s="58"/>
      <c r="AI42" s="68"/>
      <c r="AJ42" s="42"/>
      <c r="AK42" s="58"/>
      <c r="AL42" s="58"/>
      <c r="AM42" s="58"/>
      <c r="AN42" s="58"/>
      <c r="AO42" s="58"/>
      <c r="AP42" s="42"/>
      <c r="AQ42" s="42"/>
      <c r="AR42" s="58"/>
      <c r="AS42" s="175"/>
      <c r="AT42" s="58"/>
      <c r="AU42" s="58"/>
      <c r="AV42" s="58"/>
      <c r="AW42" s="58"/>
      <c r="AX42" s="58"/>
      <c r="AY42" s="58"/>
      <c r="AZ42" s="58"/>
      <c r="BA42" s="58"/>
      <c r="BB42" s="58"/>
      <c r="BC42" s="58"/>
      <c r="BD42" s="58"/>
      <c r="BE42" s="58"/>
      <c r="BF42" s="58"/>
      <c r="BG42" s="58"/>
      <c r="BH42" s="58"/>
      <c r="BI42" s="58"/>
      <c r="BJ42" s="58"/>
      <c r="BK42" s="42"/>
      <c r="BL42" s="42"/>
      <c r="BM42" s="136"/>
      <c r="BN42" s="58"/>
      <c r="BO42" s="58"/>
      <c r="BP42" s="60"/>
      <c r="BQ42" s="58"/>
      <c r="BR42" s="58"/>
      <c r="BS42" s="58"/>
      <c r="BT42" s="58"/>
      <c r="BU42" s="58"/>
      <c r="BV42" s="58"/>
      <c r="BW42" s="58"/>
      <c r="BX42" s="58"/>
      <c r="BY42" s="52"/>
      <c r="BZ42" s="58"/>
      <c r="CA42" s="31"/>
      <c r="CB42" s="31"/>
      <c r="CC42" s="31"/>
      <c r="CD42" s="31" t="e">
        <f>#REF!-#REF!-#REF!-#REF!-#REF!-#REF!-#REF!-BM42-#REF!-AS42-#REF!-#REF!-AB42--#REF!-#REF!-N42</f>
        <v>#REF!</v>
      </c>
    </row>
    <row r="43" spans="1:82" s="32" customFormat="1" ht="15.75" hidden="1" customHeight="1" x14ac:dyDescent="0.2">
      <c r="A43" s="22">
        <v>90</v>
      </c>
      <c r="B43" s="23" t="s">
        <v>29</v>
      </c>
      <c r="C43" s="24" t="s">
        <v>70</v>
      </c>
      <c r="D43" s="22">
        <v>9</v>
      </c>
      <c r="E43" s="22"/>
      <c r="F43" s="22">
        <v>7</v>
      </c>
      <c r="G43" s="185"/>
      <c r="H43" s="33">
        <v>4130.8999999999996</v>
      </c>
      <c r="I43" s="33">
        <v>4376.09</v>
      </c>
      <c r="J43" s="42"/>
      <c r="K43" s="42"/>
      <c r="L43" s="42"/>
      <c r="M43" s="43"/>
      <c r="N43" s="140"/>
      <c r="O43" s="43"/>
      <c r="P43" s="43"/>
      <c r="Q43" s="43"/>
      <c r="R43" s="43"/>
      <c r="S43" s="43"/>
      <c r="T43" s="43"/>
      <c r="U43" s="43"/>
      <c r="V43" s="43"/>
      <c r="W43" s="43"/>
      <c r="X43" s="42"/>
      <c r="Y43" s="42"/>
      <c r="Z43" s="46"/>
      <c r="AA43" s="43"/>
      <c r="AB43" s="140"/>
      <c r="AC43" s="43"/>
      <c r="AD43" s="43"/>
      <c r="AE43" s="43"/>
      <c r="AF43" s="43"/>
      <c r="AG43" s="43"/>
      <c r="AH43" s="43"/>
      <c r="AI43" s="51"/>
      <c r="AJ43" s="42"/>
      <c r="AK43" s="43"/>
      <c r="AL43" s="43"/>
      <c r="AM43" s="43"/>
      <c r="AN43" s="43"/>
      <c r="AO43" s="43"/>
      <c r="AP43" s="42"/>
      <c r="AQ43" s="42"/>
      <c r="AR43" s="43"/>
      <c r="AS43" s="175"/>
      <c r="AT43" s="43"/>
      <c r="AU43" s="43"/>
      <c r="AV43" s="43"/>
      <c r="AW43" s="43"/>
      <c r="AX43" s="43"/>
      <c r="AY43" s="43"/>
      <c r="AZ43" s="43"/>
      <c r="BA43" s="43"/>
      <c r="BB43" s="43"/>
      <c r="BC43" s="43"/>
      <c r="BD43" s="43"/>
      <c r="BE43" s="43"/>
      <c r="BF43" s="43"/>
      <c r="BG43" s="43"/>
      <c r="BH43" s="43"/>
      <c r="BI43" s="43"/>
      <c r="BJ43" s="43"/>
      <c r="BK43" s="42"/>
      <c r="BL43" s="42"/>
      <c r="BM43" s="136"/>
      <c r="BN43" s="43"/>
      <c r="BO43" s="43"/>
      <c r="BP43" s="50"/>
      <c r="BQ43" s="43"/>
      <c r="BR43" s="43"/>
      <c r="BS43" s="43"/>
      <c r="BT43" s="43"/>
      <c r="BU43" s="43"/>
      <c r="BV43" s="43"/>
      <c r="BW43" s="43"/>
      <c r="BX43" s="43"/>
      <c r="BY43" s="52"/>
      <c r="BZ43" s="43"/>
      <c r="CA43" s="31"/>
      <c r="CB43" s="31"/>
      <c r="CC43" s="31"/>
      <c r="CD43" s="31" t="e">
        <f>#REF!-#REF!-#REF!-#REF!-#REF!-#REF!-#REF!-BM43-#REF!-AS43-#REF!-#REF!-AB43--#REF!-#REF!-N43</f>
        <v>#REF!</v>
      </c>
    </row>
    <row r="44" spans="1:82" s="32" customFormat="1" ht="15.75" hidden="1" customHeight="1" x14ac:dyDescent="0.2">
      <c r="A44" s="22">
        <v>91</v>
      </c>
      <c r="B44" s="23" t="s">
        <v>29</v>
      </c>
      <c r="C44" s="24" t="s">
        <v>70</v>
      </c>
      <c r="D44" s="22">
        <v>11</v>
      </c>
      <c r="E44" s="22" t="s">
        <v>71</v>
      </c>
      <c r="F44" s="22">
        <v>7</v>
      </c>
      <c r="G44" s="185"/>
      <c r="H44" s="33">
        <v>3889.68</v>
      </c>
      <c r="I44" s="33">
        <v>3481.71</v>
      </c>
      <c r="J44" s="42"/>
      <c r="K44" s="42"/>
      <c r="L44" s="42"/>
      <c r="M44" s="43"/>
      <c r="N44" s="140"/>
      <c r="O44" s="43"/>
      <c r="P44" s="43"/>
      <c r="Q44" s="43"/>
      <c r="R44" s="43"/>
      <c r="S44" s="43"/>
      <c r="T44" s="43"/>
      <c r="U44" s="43"/>
      <c r="V44" s="43"/>
      <c r="W44" s="43"/>
      <c r="X44" s="42"/>
      <c r="Y44" s="42"/>
      <c r="Z44" s="46"/>
      <c r="AA44" s="43"/>
      <c r="AB44" s="140"/>
      <c r="AC44" s="43"/>
      <c r="AD44" s="43"/>
      <c r="AE44" s="43"/>
      <c r="AF44" s="43"/>
      <c r="AG44" s="43"/>
      <c r="AH44" s="43"/>
      <c r="AI44" s="47"/>
      <c r="AJ44" s="42"/>
      <c r="AK44" s="43"/>
      <c r="AL44" s="43"/>
      <c r="AM44" s="43"/>
      <c r="AN44" s="43"/>
      <c r="AO44" s="43"/>
      <c r="AP44" s="42"/>
      <c r="AQ44" s="42"/>
      <c r="AR44" s="43"/>
      <c r="AS44" s="175"/>
      <c r="AT44" s="43"/>
      <c r="AU44" s="43"/>
      <c r="AV44" s="43"/>
      <c r="AW44" s="43"/>
      <c r="AX44" s="43"/>
      <c r="AY44" s="43"/>
      <c r="AZ44" s="43"/>
      <c r="BA44" s="43"/>
      <c r="BB44" s="43"/>
      <c r="BC44" s="43"/>
      <c r="BD44" s="43"/>
      <c r="BE44" s="43"/>
      <c r="BF44" s="43"/>
      <c r="BG44" s="43"/>
      <c r="BH44" s="43"/>
      <c r="BI44" s="43"/>
      <c r="BJ44" s="43"/>
      <c r="BK44" s="42"/>
      <c r="BL44" s="42"/>
      <c r="BM44" s="136"/>
      <c r="BN44" s="43"/>
      <c r="BO44" s="43"/>
      <c r="BP44" s="50"/>
      <c r="BQ44" s="43"/>
      <c r="BR44" s="43"/>
      <c r="BS44" s="43"/>
      <c r="BT44" s="43"/>
      <c r="BU44" s="43"/>
      <c r="BV44" s="43"/>
      <c r="BW44" s="43"/>
      <c r="BX44" s="43"/>
      <c r="BY44" s="52"/>
      <c r="BZ44" s="43"/>
      <c r="CA44" s="31"/>
      <c r="CB44" s="31"/>
      <c r="CC44" s="31"/>
      <c r="CD44" s="31" t="e">
        <f>#REF!-#REF!-#REF!-#REF!-#REF!-#REF!-#REF!-BM44-#REF!-AS44-#REF!-#REF!-AB44--#REF!-#REF!-N44</f>
        <v>#REF!</v>
      </c>
    </row>
    <row r="45" spans="1:82" s="32" customFormat="1" ht="15.75" hidden="1" customHeight="1" x14ac:dyDescent="0.2">
      <c r="A45" s="22">
        <v>92</v>
      </c>
      <c r="B45" s="23" t="s">
        <v>29</v>
      </c>
      <c r="C45" s="24" t="s">
        <v>70</v>
      </c>
      <c r="D45" s="22">
        <v>15</v>
      </c>
      <c r="E45" s="22" t="s">
        <v>50</v>
      </c>
      <c r="F45" s="22">
        <v>7</v>
      </c>
      <c r="G45" s="185"/>
      <c r="H45" s="33">
        <v>5499.82</v>
      </c>
      <c r="I45" s="33">
        <v>5826.27</v>
      </c>
      <c r="J45" s="42"/>
      <c r="K45" s="42"/>
      <c r="L45" s="42"/>
      <c r="M45" s="43"/>
      <c r="N45" s="140"/>
      <c r="O45" s="43"/>
      <c r="P45" s="43"/>
      <c r="Q45" s="43"/>
      <c r="R45" s="43"/>
      <c r="S45" s="43"/>
      <c r="T45" s="43"/>
      <c r="U45" s="43"/>
      <c r="V45" s="43"/>
      <c r="W45" s="43"/>
      <c r="X45" s="42"/>
      <c r="Y45" s="42"/>
      <c r="Z45" s="46"/>
      <c r="AA45" s="43"/>
      <c r="AB45" s="140"/>
      <c r="AC45" s="43"/>
      <c r="AD45" s="43"/>
      <c r="AE45" s="43"/>
      <c r="AF45" s="43"/>
      <c r="AG45" s="43"/>
      <c r="AH45" s="43"/>
      <c r="AI45" s="47"/>
      <c r="AJ45" s="42"/>
      <c r="AK45" s="43"/>
      <c r="AL45" s="43"/>
      <c r="AM45" s="43"/>
      <c r="AN45" s="43"/>
      <c r="AO45" s="43"/>
      <c r="AP45" s="42"/>
      <c r="AQ45" s="42"/>
      <c r="AR45" s="43"/>
      <c r="AS45" s="175"/>
      <c r="AT45" s="43"/>
      <c r="AU45" s="43"/>
      <c r="AV45" s="43"/>
      <c r="AW45" s="43"/>
      <c r="AX45" s="43"/>
      <c r="AY45" s="43"/>
      <c r="AZ45" s="43"/>
      <c r="BA45" s="43"/>
      <c r="BB45" s="43"/>
      <c r="BC45" s="43"/>
      <c r="BD45" s="43"/>
      <c r="BE45" s="43"/>
      <c r="BF45" s="43"/>
      <c r="BG45" s="43"/>
      <c r="BH45" s="43"/>
      <c r="BI45" s="43"/>
      <c r="BJ45" s="43"/>
      <c r="BK45" s="42"/>
      <c r="BL45" s="42"/>
      <c r="BM45" s="136"/>
      <c r="BN45" s="43"/>
      <c r="BO45" s="43"/>
      <c r="BP45" s="50"/>
      <c r="BQ45" s="43"/>
      <c r="BR45" s="43"/>
      <c r="BS45" s="43"/>
      <c r="BT45" s="43"/>
      <c r="BU45" s="43"/>
      <c r="BV45" s="43"/>
      <c r="BW45" s="43"/>
      <c r="BX45" s="43"/>
      <c r="BY45" s="52"/>
      <c r="BZ45" s="43"/>
      <c r="CA45" s="31"/>
      <c r="CB45" s="31"/>
      <c r="CC45" s="31"/>
      <c r="CD45" s="31" t="e">
        <f>#REF!-#REF!-#REF!-#REF!-#REF!-#REF!-#REF!-BM45-#REF!-AS45-#REF!-#REF!-AB45--#REF!-#REF!-N45</f>
        <v>#REF!</v>
      </c>
    </row>
    <row r="46" spans="1:82" s="32" customFormat="1" ht="15.75" hidden="1" customHeight="1" x14ac:dyDescent="0.2">
      <c r="A46" s="22">
        <v>93</v>
      </c>
      <c r="B46" s="23" t="s">
        <v>39</v>
      </c>
      <c r="C46" s="23" t="s">
        <v>72</v>
      </c>
      <c r="D46" s="22" t="s">
        <v>65</v>
      </c>
      <c r="E46" s="22" t="s">
        <v>43</v>
      </c>
      <c r="F46" s="22">
        <v>6</v>
      </c>
      <c r="G46" s="185"/>
      <c r="H46" s="33">
        <v>26945.94</v>
      </c>
      <c r="I46" s="33">
        <v>25342.98</v>
      </c>
      <c r="J46" s="42"/>
      <c r="K46" s="42"/>
      <c r="L46" s="42"/>
      <c r="M46" s="43"/>
      <c r="N46" s="140"/>
      <c r="O46" s="43"/>
      <c r="P46" s="43"/>
      <c r="Q46" s="43"/>
      <c r="R46" s="43"/>
      <c r="S46" s="43"/>
      <c r="T46" s="43"/>
      <c r="U46" s="43"/>
      <c r="V46" s="43"/>
      <c r="W46" s="43"/>
      <c r="X46" s="42"/>
      <c r="Y46" s="42"/>
      <c r="Z46" s="46"/>
      <c r="AA46" s="43"/>
      <c r="AB46" s="140"/>
      <c r="AC46" s="43"/>
      <c r="AD46" s="43"/>
      <c r="AE46" s="43"/>
      <c r="AF46" s="43"/>
      <c r="AG46" s="43"/>
      <c r="AH46" s="43"/>
      <c r="AI46" s="47"/>
      <c r="AJ46" s="42"/>
      <c r="AK46" s="43"/>
      <c r="AL46" s="43"/>
      <c r="AM46" s="43"/>
      <c r="AN46" s="43"/>
      <c r="AO46" s="43"/>
      <c r="AP46" s="42" t="s">
        <v>32</v>
      </c>
      <c r="AQ46" s="42">
        <v>25</v>
      </c>
      <c r="AR46" s="43"/>
      <c r="AS46" s="177" t="e">
        <f>#REF!</f>
        <v>#REF!</v>
      </c>
      <c r="AT46" s="43"/>
      <c r="AU46" s="43"/>
      <c r="AV46" s="43"/>
      <c r="AW46" s="43"/>
      <c r="AX46" s="43"/>
      <c r="AY46" s="43"/>
      <c r="AZ46" s="43"/>
      <c r="BA46" s="43"/>
      <c r="BB46" s="43"/>
      <c r="BC46" s="43"/>
      <c r="BD46" s="43"/>
      <c r="BE46" s="43"/>
      <c r="BF46" s="43"/>
      <c r="BG46" s="43"/>
      <c r="BH46" s="43"/>
      <c r="BI46" s="43"/>
      <c r="BJ46" s="43"/>
      <c r="BK46" s="42"/>
      <c r="BL46" s="42"/>
      <c r="BM46" s="136"/>
      <c r="BN46" s="43"/>
      <c r="BO46" s="43"/>
      <c r="BP46" s="50"/>
      <c r="BQ46" s="43"/>
      <c r="BR46" s="43"/>
      <c r="BS46" s="43"/>
      <c r="BT46" s="43"/>
      <c r="BU46" s="43"/>
      <c r="BV46" s="43"/>
      <c r="BW46" s="43"/>
      <c r="BX46" s="43"/>
      <c r="BY46" s="52"/>
      <c r="BZ46" s="43"/>
      <c r="CA46" s="31"/>
      <c r="CB46" s="31"/>
      <c r="CC46" s="31"/>
      <c r="CD46" s="31" t="e">
        <f>#REF!-#REF!-#REF!-#REF!-#REF!-#REF!-#REF!-BM46-#REF!-AS46-#REF!-#REF!-AB46--#REF!-#REF!-N46</f>
        <v>#REF!</v>
      </c>
    </row>
    <row r="47" spans="1:82" s="32" customFormat="1" ht="15.75" hidden="1" customHeight="1" x14ac:dyDescent="0.2">
      <c r="A47" s="22">
        <v>94</v>
      </c>
      <c r="B47" s="23" t="s">
        <v>29</v>
      </c>
      <c r="C47" s="24" t="s">
        <v>73</v>
      </c>
      <c r="D47" s="22">
        <v>153</v>
      </c>
      <c r="E47" s="22" t="s">
        <v>58</v>
      </c>
      <c r="F47" s="22">
        <v>5</v>
      </c>
      <c r="G47" s="185"/>
      <c r="H47" s="33">
        <v>35949.360000000001</v>
      </c>
      <c r="I47" s="33">
        <v>917.18</v>
      </c>
      <c r="J47" s="42"/>
      <c r="K47" s="42"/>
      <c r="L47" s="42"/>
      <c r="M47" s="43"/>
      <c r="N47" s="140"/>
      <c r="O47" s="43"/>
      <c r="P47" s="43"/>
      <c r="Q47" s="43"/>
      <c r="R47" s="43"/>
      <c r="S47" s="43"/>
      <c r="T47" s="43"/>
      <c r="U47" s="43"/>
      <c r="V47" s="43"/>
      <c r="W47" s="43"/>
      <c r="X47" s="42" t="s">
        <v>31</v>
      </c>
      <c r="Y47" s="42">
        <v>83</v>
      </c>
      <c r="Z47" s="46"/>
      <c r="AA47" s="43"/>
      <c r="AB47" s="140">
        <v>36866.54</v>
      </c>
      <c r="AC47" s="43"/>
      <c r="AD47" s="43"/>
      <c r="AE47" s="43"/>
      <c r="AF47" s="43"/>
      <c r="AG47" s="43"/>
      <c r="AH47" s="43"/>
      <c r="AI47" s="47"/>
      <c r="AJ47" s="42"/>
      <c r="AK47" s="43"/>
      <c r="AL47" s="43"/>
      <c r="AM47" s="43"/>
      <c r="AN47" s="43"/>
      <c r="AO47" s="43"/>
      <c r="AP47" s="42"/>
      <c r="AQ47" s="42"/>
      <c r="AR47" s="43"/>
      <c r="AS47" s="175"/>
      <c r="AT47" s="43"/>
      <c r="AU47" s="43"/>
      <c r="AV47" s="43"/>
      <c r="AW47" s="43"/>
      <c r="AX47" s="43"/>
      <c r="AY47" s="43"/>
      <c r="AZ47" s="43"/>
      <c r="BA47" s="43"/>
      <c r="BB47" s="43"/>
      <c r="BC47" s="43"/>
      <c r="BD47" s="43"/>
      <c r="BE47" s="43"/>
      <c r="BF47" s="43"/>
      <c r="BG47" s="43"/>
      <c r="BH47" s="43"/>
      <c r="BI47" s="43"/>
      <c r="BJ47" s="43"/>
      <c r="BK47" s="42"/>
      <c r="BL47" s="42"/>
      <c r="BM47" s="136"/>
      <c r="BN47" s="43"/>
      <c r="BO47" s="43"/>
      <c r="BP47" s="50"/>
      <c r="BQ47" s="43"/>
      <c r="BR47" s="43"/>
      <c r="BS47" s="43"/>
      <c r="BT47" s="43"/>
      <c r="BU47" s="43"/>
      <c r="BV47" s="43"/>
      <c r="BW47" s="43"/>
      <c r="BX47" s="43"/>
      <c r="BY47" s="52"/>
      <c r="BZ47" s="43"/>
      <c r="CA47" s="31"/>
      <c r="CB47" s="31"/>
      <c r="CC47" s="31"/>
      <c r="CD47" s="31" t="e">
        <f>#REF!-#REF!-#REF!-#REF!-#REF!-#REF!-#REF!-BM47-#REF!-AS47-#REF!-#REF!-AB47--#REF!-#REF!-N47</f>
        <v>#REF!</v>
      </c>
    </row>
    <row r="48" spans="1:82" s="32" customFormat="1" ht="15.75" hidden="1" customHeight="1" x14ac:dyDescent="0.2">
      <c r="A48" s="22">
        <v>95</v>
      </c>
      <c r="B48" s="23" t="s">
        <v>29</v>
      </c>
      <c r="C48" s="24" t="s">
        <v>73</v>
      </c>
      <c r="D48" s="22">
        <v>157</v>
      </c>
      <c r="E48" s="22" t="s">
        <v>52</v>
      </c>
      <c r="F48" s="22">
        <v>5</v>
      </c>
      <c r="G48" s="185"/>
      <c r="H48" s="33">
        <v>35768.879999999997</v>
      </c>
      <c r="I48" s="33">
        <v>32045.360000000001</v>
      </c>
      <c r="J48" s="42"/>
      <c r="K48" s="42"/>
      <c r="L48" s="42"/>
      <c r="M48" s="43"/>
      <c r="N48" s="140"/>
      <c r="O48" s="43"/>
      <c r="P48" s="43"/>
      <c r="Q48" s="43"/>
      <c r="R48" s="43"/>
      <c r="S48" s="43"/>
      <c r="T48" s="43"/>
      <c r="U48" s="43"/>
      <c r="V48" s="43"/>
      <c r="W48" s="43"/>
      <c r="X48" s="42" t="s">
        <v>31</v>
      </c>
      <c r="Y48" s="42">
        <v>50</v>
      </c>
      <c r="Z48" s="46"/>
      <c r="AA48" s="43"/>
      <c r="AB48" s="140" t="e">
        <f>#REF!</f>
        <v>#REF!</v>
      </c>
      <c r="AC48" s="43"/>
      <c r="AD48" s="43"/>
      <c r="AE48" s="43"/>
      <c r="AF48" s="43"/>
      <c r="AG48" s="43"/>
      <c r="AH48" s="43"/>
      <c r="AI48" s="47"/>
      <c r="AJ48" s="42"/>
      <c r="AK48" s="43"/>
      <c r="AL48" s="43"/>
      <c r="AM48" s="43"/>
      <c r="AN48" s="43"/>
      <c r="AO48" s="43"/>
      <c r="AP48" s="42"/>
      <c r="AQ48" s="42"/>
      <c r="AR48" s="43"/>
      <c r="AS48" s="175"/>
      <c r="AT48" s="43"/>
      <c r="AU48" s="43"/>
      <c r="AV48" s="43"/>
      <c r="AW48" s="43"/>
      <c r="AX48" s="43"/>
      <c r="AY48" s="43"/>
      <c r="AZ48" s="43"/>
      <c r="BA48" s="43"/>
      <c r="BB48" s="43"/>
      <c r="BC48" s="43"/>
      <c r="BD48" s="43"/>
      <c r="BE48" s="43"/>
      <c r="BF48" s="43"/>
      <c r="BG48" s="43"/>
      <c r="BH48" s="43"/>
      <c r="BI48" s="43"/>
      <c r="BJ48" s="43"/>
      <c r="BK48" s="42"/>
      <c r="BL48" s="42"/>
      <c r="BM48" s="136"/>
      <c r="BN48" s="43"/>
      <c r="BO48" s="43"/>
      <c r="BP48" s="50"/>
      <c r="BQ48" s="43"/>
      <c r="BR48" s="43"/>
      <c r="BS48" s="43"/>
      <c r="BT48" s="43"/>
      <c r="BU48" s="43"/>
      <c r="BV48" s="43"/>
      <c r="BW48" s="43"/>
      <c r="BX48" s="43"/>
      <c r="BY48" s="52"/>
      <c r="BZ48" s="43"/>
      <c r="CA48" s="31"/>
      <c r="CB48" s="31"/>
      <c r="CC48" s="31"/>
      <c r="CD48" s="31" t="e">
        <f>#REF!-#REF!-#REF!-#REF!-#REF!-#REF!-#REF!-BM48-#REF!-AS48-#REF!-#REF!-AB48--#REF!-#REF!-N48</f>
        <v>#REF!</v>
      </c>
    </row>
    <row r="49" spans="1:82" s="32" customFormat="1" ht="15.75" hidden="1" customHeight="1" x14ac:dyDescent="0.2">
      <c r="A49" s="22">
        <v>96</v>
      </c>
      <c r="B49" s="23" t="s">
        <v>29</v>
      </c>
      <c r="C49" s="24" t="s">
        <v>73</v>
      </c>
      <c r="D49" s="22">
        <v>161</v>
      </c>
      <c r="E49" s="22" t="s">
        <v>30</v>
      </c>
      <c r="F49" s="22">
        <v>5</v>
      </c>
      <c r="G49" s="185"/>
      <c r="H49" s="33">
        <v>35543.279999999999</v>
      </c>
      <c r="I49" s="33">
        <v>29872.240000000002</v>
      </c>
      <c r="J49" s="42" t="s">
        <v>51</v>
      </c>
      <c r="K49" s="42"/>
      <c r="L49" s="42">
        <v>1</v>
      </c>
      <c r="M49" s="43"/>
      <c r="N49" s="140" t="e">
        <f>#REF!</f>
        <v>#REF!</v>
      </c>
      <c r="O49" s="43"/>
      <c r="P49" s="43"/>
      <c r="Q49" s="43"/>
      <c r="R49" s="46"/>
      <c r="S49" s="43"/>
      <c r="T49" s="43"/>
      <c r="U49" s="43"/>
      <c r="V49" s="43"/>
      <c r="W49" s="43"/>
      <c r="X49" s="42"/>
      <c r="Y49" s="42"/>
      <c r="Z49" s="46"/>
      <c r="AA49" s="43"/>
      <c r="AB49" s="140"/>
      <c r="AC49" s="43"/>
      <c r="AD49" s="43"/>
      <c r="AE49" s="43"/>
      <c r="AF49" s="43"/>
      <c r="AG49" s="43"/>
      <c r="AH49" s="43"/>
      <c r="AI49" s="47"/>
      <c r="AJ49" s="42"/>
      <c r="AK49" s="43"/>
      <c r="AL49" s="43"/>
      <c r="AM49" s="43"/>
      <c r="AN49" s="43"/>
      <c r="AO49" s="43"/>
      <c r="AP49" s="42"/>
      <c r="AQ49" s="42"/>
      <c r="AR49" s="43"/>
      <c r="AS49" s="175"/>
      <c r="AT49" s="43"/>
      <c r="AU49" s="43"/>
      <c r="AV49" s="43"/>
      <c r="AW49" s="43"/>
      <c r="AX49" s="43"/>
      <c r="AY49" s="43"/>
      <c r="AZ49" s="43"/>
      <c r="BA49" s="43"/>
      <c r="BB49" s="43"/>
      <c r="BC49" s="43"/>
      <c r="BD49" s="43"/>
      <c r="BE49" s="43"/>
      <c r="BF49" s="43"/>
      <c r="BG49" s="43"/>
      <c r="BH49" s="43"/>
      <c r="BI49" s="43"/>
      <c r="BJ49" s="43"/>
      <c r="BK49" s="42"/>
      <c r="BL49" s="42"/>
      <c r="BM49" s="136"/>
      <c r="BN49" s="43"/>
      <c r="BO49" s="43"/>
      <c r="BP49" s="50"/>
      <c r="BQ49" s="43"/>
      <c r="BR49" s="43"/>
      <c r="BS49" s="43"/>
      <c r="BT49" s="43"/>
      <c r="BU49" s="43"/>
      <c r="BV49" s="43"/>
      <c r="BW49" s="43"/>
      <c r="BX49" s="43"/>
      <c r="BY49" s="52"/>
      <c r="BZ49" s="43"/>
      <c r="CA49" s="31"/>
      <c r="CB49" s="31"/>
      <c r="CC49" s="31"/>
      <c r="CD49" s="31" t="e">
        <f>#REF!-#REF!-#REF!-#REF!-#REF!-#REF!-#REF!-BM49-#REF!-AS49-#REF!-#REF!-AB49--#REF!-#REF!-N49</f>
        <v>#REF!</v>
      </c>
    </row>
    <row r="50" spans="1:82" s="32" customFormat="1" ht="15.75" hidden="1" customHeight="1" x14ac:dyDescent="0.2">
      <c r="A50" s="22">
        <v>97</v>
      </c>
      <c r="B50" s="23" t="s">
        <v>29</v>
      </c>
      <c r="C50" s="24" t="s">
        <v>74</v>
      </c>
      <c r="D50" s="22">
        <v>4</v>
      </c>
      <c r="E50" s="22" t="s">
        <v>48</v>
      </c>
      <c r="F50" s="22">
        <v>6</v>
      </c>
      <c r="G50" s="185"/>
      <c r="H50" s="33">
        <v>4652.88</v>
      </c>
      <c r="I50" s="33">
        <v>4376.09</v>
      </c>
      <c r="J50" s="42"/>
      <c r="K50" s="42"/>
      <c r="L50" s="42"/>
      <c r="M50" s="43"/>
      <c r="N50" s="140"/>
      <c r="O50" s="43"/>
      <c r="P50" s="43"/>
      <c r="Q50" s="43"/>
      <c r="R50" s="43"/>
      <c r="S50" s="43"/>
      <c r="T50" s="43"/>
      <c r="U50" s="43"/>
      <c r="V50" s="43"/>
      <c r="W50" s="43"/>
      <c r="X50" s="42"/>
      <c r="Y50" s="42"/>
      <c r="Z50" s="46"/>
      <c r="AA50" s="43"/>
      <c r="AB50" s="140"/>
      <c r="AC50" s="43"/>
      <c r="AD50" s="43"/>
      <c r="AE50" s="43"/>
      <c r="AF50" s="43"/>
      <c r="AG50" s="43"/>
      <c r="AH50" s="43"/>
      <c r="AI50" s="47"/>
      <c r="AJ50" s="42"/>
      <c r="AK50" s="43"/>
      <c r="AL50" s="43"/>
      <c r="AM50" s="43"/>
      <c r="AN50" s="43"/>
      <c r="AO50" s="43"/>
      <c r="AP50" s="42"/>
      <c r="AQ50" s="42"/>
      <c r="AR50" s="43"/>
      <c r="AS50" s="175"/>
      <c r="AT50" s="43"/>
      <c r="AU50" s="43"/>
      <c r="AV50" s="43"/>
      <c r="AW50" s="43"/>
      <c r="AX50" s="43"/>
      <c r="AY50" s="43"/>
      <c r="AZ50" s="43"/>
      <c r="BA50" s="43"/>
      <c r="BB50" s="43"/>
      <c r="BC50" s="43"/>
      <c r="BD50" s="43"/>
      <c r="BE50" s="43"/>
      <c r="BF50" s="43"/>
      <c r="BG50" s="43"/>
      <c r="BH50" s="43"/>
      <c r="BI50" s="43"/>
      <c r="BJ50" s="43"/>
      <c r="BK50" s="42"/>
      <c r="BL50" s="42"/>
      <c r="BM50" s="136"/>
      <c r="BN50" s="43"/>
      <c r="BO50" s="43"/>
      <c r="BP50" s="50"/>
      <c r="BQ50" s="43"/>
      <c r="BR50" s="43"/>
      <c r="BS50" s="43"/>
      <c r="BT50" s="43"/>
      <c r="BU50" s="43"/>
      <c r="BV50" s="43"/>
      <c r="BW50" s="43"/>
      <c r="BX50" s="43"/>
      <c r="BY50" s="52"/>
      <c r="BZ50" s="43"/>
      <c r="CA50" s="31"/>
      <c r="CB50" s="31"/>
      <c r="CC50" s="31"/>
      <c r="CD50" s="31" t="e">
        <f>#REF!-#REF!-#REF!-#REF!-#REF!-#REF!-#REF!-BM50-#REF!-AS50-#REF!-#REF!-AB50--#REF!-#REF!-N50</f>
        <v>#REF!</v>
      </c>
    </row>
    <row r="51" spans="1:82" s="32" customFormat="1" ht="15.75" hidden="1" customHeight="1" x14ac:dyDescent="0.2">
      <c r="A51" s="22">
        <v>98</v>
      </c>
      <c r="B51" s="23" t="s">
        <v>29</v>
      </c>
      <c r="C51" s="24" t="s">
        <v>74</v>
      </c>
      <c r="D51" s="22">
        <v>8</v>
      </c>
      <c r="E51" s="22" t="s">
        <v>48</v>
      </c>
      <c r="F51" s="22">
        <v>6</v>
      </c>
      <c r="G51" s="185"/>
      <c r="H51" s="33">
        <v>7784.23</v>
      </c>
      <c r="I51" s="33">
        <v>-1690.83</v>
      </c>
      <c r="J51" s="42"/>
      <c r="K51" s="42"/>
      <c r="L51" s="42"/>
      <c r="M51" s="43"/>
      <c r="N51" s="140"/>
      <c r="O51" s="43"/>
      <c r="P51" s="43"/>
      <c r="Q51" s="43"/>
      <c r="R51" s="43"/>
      <c r="S51" s="43"/>
      <c r="T51" s="43"/>
      <c r="U51" s="43"/>
      <c r="V51" s="43"/>
      <c r="W51" s="43"/>
      <c r="X51" s="42"/>
      <c r="Y51" s="42"/>
      <c r="Z51" s="46"/>
      <c r="AA51" s="43"/>
      <c r="AB51" s="140"/>
      <c r="AC51" s="43"/>
      <c r="AD51" s="43"/>
      <c r="AE51" s="43"/>
      <c r="AF51" s="43"/>
      <c r="AG51" s="43"/>
      <c r="AH51" s="43"/>
      <c r="AI51" s="47"/>
      <c r="AJ51" s="42"/>
      <c r="AK51" s="43"/>
      <c r="AL51" s="43"/>
      <c r="AM51" s="43"/>
      <c r="AN51" s="43"/>
      <c r="AO51" s="43"/>
      <c r="AP51" s="42"/>
      <c r="AQ51" s="42"/>
      <c r="AR51" s="43"/>
      <c r="AS51" s="175"/>
      <c r="AT51" s="43"/>
      <c r="AU51" s="43"/>
      <c r="AV51" s="43"/>
      <c r="AW51" s="43"/>
      <c r="AX51" s="43"/>
      <c r="AY51" s="43"/>
      <c r="AZ51" s="43"/>
      <c r="BA51" s="43"/>
      <c r="BB51" s="43"/>
      <c r="BC51" s="43"/>
      <c r="BD51" s="43"/>
      <c r="BE51" s="43"/>
      <c r="BF51" s="43"/>
      <c r="BG51" s="43"/>
      <c r="BH51" s="43"/>
      <c r="BI51" s="43"/>
      <c r="BJ51" s="43"/>
      <c r="BK51" s="42"/>
      <c r="BL51" s="42"/>
      <c r="BM51" s="136"/>
      <c r="BN51" s="43"/>
      <c r="BO51" s="43"/>
      <c r="BP51" s="50"/>
      <c r="BQ51" s="43"/>
      <c r="BR51" s="43"/>
      <c r="BS51" s="43"/>
      <c r="BT51" s="43"/>
      <c r="BU51" s="43"/>
      <c r="BV51" s="43"/>
      <c r="BW51" s="43"/>
      <c r="BX51" s="43"/>
      <c r="BY51" s="52"/>
      <c r="BZ51" s="43"/>
      <c r="CA51" s="31"/>
      <c r="CB51" s="31"/>
      <c r="CC51" s="31"/>
      <c r="CD51" s="31" t="e">
        <f>#REF!-#REF!-#REF!-#REF!-#REF!-#REF!-#REF!-BM51-#REF!-AS51-#REF!-#REF!-AB51--#REF!-#REF!-N51</f>
        <v>#REF!</v>
      </c>
    </row>
    <row r="52" spans="1:82" s="32" customFormat="1" ht="15.75" hidden="1" customHeight="1" x14ac:dyDescent="0.2">
      <c r="A52" s="22">
        <v>99</v>
      </c>
      <c r="B52" s="23" t="s">
        <v>29</v>
      </c>
      <c r="C52" s="24" t="s">
        <v>74</v>
      </c>
      <c r="D52" s="22">
        <v>12</v>
      </c>
      <c r="E52" s="22" t="s">
        <v>46</v>
      </c>
      <c r="F52" s="22">
        <v>6</v>
      </c>
      <c r="G52" s="185"/>
      <c r="H52" s="33">
        <v>5372.89</v>
      </c>
      <c r="I52" s="33">
        <v>5053.26</v>
      </c>
      <c r="J52" s="42"/>
      <c r="K52" s="42"/>
      <c r="L52" s="42"/>
      <c r="M52" s="43"/>
      <c r="N52" s="140"/>
      <c r="O52" s="43"/>
      <c r="P52" s="43"/>
      <c r="Q52" s="43"/>
      <c r="R52" s="43"/>
      <c r="S52" s="43"/>
      <c r="T52" s="43"/>
      <c r="U52" s="43"/>
      <c r="V52" s="43"/>
      <c r="W52" s="43"/>
      <c r="X52" s="42"/>
      <c r="Y52" s="42"/>
      <c r="Z52" s="46"/>
      <c r="AA52" s="43"/>
      <c r="AB52" s="140"/>
      <c r="AC52" s="43"/>
      <c r="AD52" s="43"/>
      <c r="AE52" s="43"/>
      <c r="AF52" s="43"/>
      <c r="AG52" s="43"/>
      <c r="AH52" s="43"/>
      <c r="AI52" s="47"/>
      <c r="AJ52" s="42"/>
      <c r="AK52" s="43"/>
      <c r="AL52" s="43"/>
      <c r="AM52" s="43"/>
      <c r="AN52" s="43"/>
      <c r="AO52" s="43"/>
      <c r="AP52" s="42"/>
      <c r="AQ52" s="42"/>
      <c r="AR52" s="43"/>
      <c r="AS52" s="175"/>
      <c r="AT52" s="43"/>
      <c r="AU52" s="43"/>
      <c r="AV52" s="43"/>
      <c r="AW52" s="43"/>
      <c r="AX52" s="43"/>
      <c r="AY52" s="43"/>
      <c r="AZ52" s="43"/>
      <c r="BA52" s="43"/>
      <c r="BB52" s="43"/>
      <c r="BC52" s="43"/>
      <c r="BD52" s="43"/>
      <c r="BE52" s="43"/>
      <c r="BF52" s="43"/>
      <c r="BG52" s="43"/>
      <c r="BH52" s="43"/>
      <c r="BI52" s="43"/>
      <c r="BJ52" s="43"/>
      <c r="BK52" s="42"/>
      <c r="BL52" s="42"/>
      <c r="BM52" s="136"/>
      <c r="BN52" s="43"/>
      <c r="BO52" s="43"/>
      <c r="BP52" s="50"/>
      <c r="BQ52" s="43"/>
      <c r="BR52" s="43"/>
      <c r="BS52" s="43"/>
      <c r="BT52" s="43"/>
      <c r="BU52" s="43"/>
      <c r="BV52" s="43"/>
      <c r="BW52" s="43"/>
      <c r="BX52" s="43"/>
      <c r="BY52" s="52"/>
      <c r="BZ52" s="43"/>
      <c r="CA52" s="31"/>
      <c r="CB52" s="31"/>
      <c r="CC52" s="31"/>
      <c r="CD52" s="31" t="e">
        <f>#REF!-#REF!-#REF!-#REF!-#REF!-#REF!-#REF!-BM52-#REF!-AS52-#REF!-#REF!-AB52--#REF!-#REF!-N52</f>
        <v>#REF!</v>
      </c>
    </row>
    <row r="53" spans="1:82" s="32" customFormat="1" ht="15.75" hidden="1" customHeight="1" x14ac:dyDescent="0.2">
      <c r="A53" s="22">
        <v>100</v>
      </c>
      <c r="B53" s="23" t="s">
        <v>39</v>
      </c>
      <c r="C53" s="23" t="s">
        <v>75</v>
      </c>
      <c r="D53" s="22">
        <v>10</v>
      </c>
      <c r="E53" s="22"/>
      <c r="F53" s="22">
        <v>6</v>
      </c>
      <c r="G53" s="185"/>
      <c r="H53" s="33">
        <v>28365.58</v>
      </c>
      <c r="I53" s="33">
        <v>27200.63</v>
      </c>
      <c r="J53" s="42"/>
      <c r="K53" s="42"/>
      <c r="L53" s="42"/>
      <c r="M53" s="43"/>
      <c r="N53" s="140"/>
      <c r="O53" s="43"/>
      <c r="P53" s="43"/>
      <c r="Q53" s="43"/>
      <c r="R53" s="46"/>
      <c r="S53" s="43"/>
      <c r="T53" s="43"/>
      <c r="U53" s="43"/>
      <c r="V53" s="43"/>
      <c r="W53" s="43"/>
      <c r="X53" s="42" t="s">
        <v>32</v>
      </c>
      <c r="Y53" s="42">
        <v>40</v>
      </c>
      <c r="Z53" s="46"/>
      <c r="AA53" s="43"/>
      <c r="AB53" s="140" t="e">
        <f>#REF!</f>
        <v>#REF!</v>
      </c>
      <c r="AC53" s="43"/>
      <c r="AD53" s="43"/>
      <c r="AE53" s="43"/>
      <c r="AF53" s="43"/>
      <c r="AG53" s="43"/>
      <c r="AH53" s="43"/>
      <c r="AI53" s="47"/>
      <c r="AJ53" s="42"/>
      <c r="AK53" s="43"/>
      <c r="AL53" s="43"/>
      <c r="AM53" s="43"/>
      <c r="AN53" s="43"/>
      <c r="AO53" s="43"/>
      <c r="AP53" s="42"/>
      <c r="AQ53" s="42"/>
      <c r="AR53" s="43"/>
      <c r="AS53" s="175"/>
      <c r="AT53" s="43"/>
      <c r="AU53" s="43"/>
      <c r="AV53" s="43"/>
      <c r="AW53" s="43"/>
      <c r="AX53" s="43"/>
      <c r="AY53" s="43"/>
      <c r="AZ53" s="43"/>
      <c r="BA53" s="43"/>
      <c r="BB53" s="43"/>
      <c r="BC53" s="43"/>
      <c r="BD53" s="43"/>
      <c r="BE53" s="43"/>
      <c r="BF53" s="43"/>
      <c r="BG53" s="43"/>
      <c r="BH53" s="43"/>
      <c r="BI53" s="43"/>
      <c r="BJ53" s="43"/>
      <c r="BK53" s="42"/>
      <c r="BL53" s="42"/>
      <c r="BM53" s="136"/>
      <c r="BN53" s="43"/>
      <c r="BO53" s="43"/>
      <c r="BP53" s="50"/>
      <c r="BQ53" s="43"/>
      <c r="BR53" s="43"/>
      <c r="BS53" s="43"/>
      <c r="BT53" s="43"/>
      <c r="BU53" s="43"/>
      <c r="BV53" s="43"/>
      <c r="BW53" s="43"/>
      <c r="BX53" s="43"/>
      <c r="BY53" s="52"/>
      <c r="BZ53" s="43"/>
      <c r="CA53" s="31"/>
      <c r="CB53" s="31"/>
      <c r="CC53" s="31"/>
      <c r="CD53" s="31" t="e">
        <f>#REF!-#REF!-#REF!-#REF!-#REF!-#REF!-#REF!-BM53-#REF!-AS53-#REF!-#REF!-AB53--#REF!-#REF!-N53</f>
        <v>#REF!</v>
      </c>
    </row>
    <row r="54" spans="1:82" s="32" customFormat="1" ht="15.75" hidden="1" customHeight="1" x14ac:dyDescent="0.2">
      <c r="A54" s="22">
        <v>101</v>
      </c>
      <c r="B54" s="64" t="s">
        <v>29</v>
      </c>
      <c r="C54" s="65" t="s">
        <v>76</v>
      </c>
      <c r="D54" s="61">
        <v>22</v>
      </c>
      <c r="E54" s="61"/>
      <c r="F54" s="61">
        <v>6</v>
      </c>
      <c r="G54" s="187"/>
      <c r="H54" s="33">
        <v>6663.47</v>
      </c>
      <c r="I54" s="33">
        <v>6267.07</v>
      </c>
      <c r="J54" s="42"/>
      <c r="K54" s="42"/>
      <c r="L54" s="42"/>
      <c r="M54" s="43"/>
      <c r="N54" s="140"/>
      <c r="O54" s="43"/>
      <c r="P54" s="43"/>
      <c r="Q54" s="43"/>
      <c r="R54" s="43"/>
      <c r="S54" s="43"/>
      <c r="T54" s="43"/>
      <c r="U54" s="43"/>
      <c r="V54" s="43"/>
      <c r="W54" s="43"/>
      <c r="X54" s="42"/>
      <c r="Y54" s="42"/>
      <c r="Z54" s="46"/>
      <c r="AA54" s="43"/>
      <c r="AB54" s="140"/>
      <c r="AC54" s="43"/>
      <c r="AD54" s="43"/>
      <c r="AE54" s="43"/>
      <c r="AF54" s="43"/>
      <c r="AG54" s="43"/>
      <c r="AH54" s="43"/>
      <c r="AI54" s="47"/>
      <c r="AJ54" s="42"/>
      <c r="AK54" s="43"/>
      <c r="AL54" s="43"/>
      <c r="AM54" s="43"/>
      <c r="AN54" s="43"/>
      <c r="AO54" s="43"/>
      <c r="AP54" s="42"/>
      <c r="AQ54" s="42"/>
      <c r="AR54" s="43"/>
      <c r="AS54" s="175"/>
      <c r="AT54" s="43"/>
      <c r="AU54" s="43"/>
      <c r="AV54" s="43"/>
      <c r="AW54" s="43"/>
      <c r="AX54" s="43"/>
      <c r="AY54" s="43"/>
      <c r="AZ54" s="43"/>
      <c r="BA54" s="43"/>
      <c r="BB54" s="43"/>
      <c r="BC54" s="43"/>
      <c r="BD54" s="43"/>
      <c r="BE54" s="43"/>
      <c r="BF54" s="43"/>
      <c r="BG54" s="43"/>
      <c r="BH54" s="43"/>
      <c r="BI54" s="43"/>
      <c r="BJ54" s="43"/>
      <c r="BK54" s="42"/>
      <c r="BL54" s="42"/>
      <c r="BM54" s="136"/>
      <c r="BN54" s="43"/>
      <c r="BO54" s="43"/>
      <c r="BP54" s="50"/>
      <c r="BQ54" s="43"/>
      <c r="BR54" s="43"/>
      <c r="BS54" s="43"/>
      <c r="BT54" s="43"/>
      <c r="BU54" s="43"/>
      <c r="BV54" s="43"/>
      <c r="BW54" s="43"/>
      <c r="BX54" s="43"/>
      <c r="BY54" s="52"/>
      <c r="BZ54" s="43"/>
      <c r="CA54" s="31"/>
      <c r="CB54" s="31"/>
      <c r="CC54" s="31"/>
      <c r="CD54" s="31" t="e">
        <f>#REF!-#REF!-#REF!-#REF!-#REF!-#REF!-#REF!-BM54-#REF!-AS54-#REF!-#REF!-AB54--#REF!-#REF!-N54</f>
        <v>#REF!</v>
      </c>
    </row>
    <row r="55" spans="1:82" s="32" customFormat="1" ht="15.75" hidden="1" customHeight="1" x14ac:dyDescent="0.2">
      <c r="A55" s="22">
        <v>102</v>
      </c>
      <c r="B55" s="64" t="s">
        <v>29</v>
      </c>
      <c r="C55" s="65" t="s">
        <v>76</v>
      </c>
      <c r="D55" s="61">
        <v>24</v>
      </c>
      <c r="E55" s="61"/>
      <c r="F55" s="61">
        <v>6</v>
      </c>
      <c r="G55" s="187"/>
      <c r="H55" s="33">
        <v>10460.49</v>
      </c>
      <c r="I55" s="33">
        <v>9838.2099999999991</v>
      </c>
      <c r="J55" s="42"/>
      <c r="K55" s="42"/>
      <c r="L55" s="42"/>
      <c r="M55" s="43"/>
      <c r="N55" s="140"/>
      <c r="O55" s="43"/>
      <c r="P55" s="43"/>
      <c r="Q55" s="43"/>
      <c r="R55" s="43"/>
      <c r="S55" s="43"/>
      <c r="T55" s="43"/>
      <c r="U55" s="43"/>
      <c r="V55" s="43"/>
      <c r="W55" s="43"/>
      <c r="X55" s="42"/>
      <c r="Y55" s="42"/>
      <c r="Z55" s="46"/>
      <c r="AA55" s="43"/>
      <c r="AB55" s="140"/>
      <c r="AC55" s="43"/>
      <c r="AD55" s="43"/>
      <c r="AE55" s="43"/>
      <c r="AF55" s="43"/>
      <c r="AG55" s="43"/>
      <c r="AH55" s="43"/>
      <c r="AI55" s="47"/>
      <c r="AJ55" s="42"/>
      <c r="AK55" s="43"/>
      <c r="AL55" s="43"/>
      <c r="AM55" s="43"/>
      <c r="AN55" s="43"/>
      <c r="AO55" s="43"/>
      <c r="AP55" s="42"/>
      <c r="AQ55" s="42"/>
      <c r="AR55" s="43"/>
      <c r="AS55" s="175"/>
      <c r="AT55" s="43"/>
      <c r="AU55" s="43"/>
      <c r="AV55" s="43"/>
      <c r="AW55" s="43"/>
      <c r="AX55" s="43"/>
      <c r="AY55" s="43"/>
      <c r="AZ55" s="43"/>
      <c r="BA55" s="43"/>
      <c r="BB55" s="43"/>
      <c r="BC55" s="43"/>
      <c r="BD55" s="43"/>
      <c r="BE55" s="43"/>
      <c r="BF55" s="43"/>
      <c r="BG55" s="43"/>
      <c r="BH55" s="43"/>
      <c r="BI55" s="43"/>
      <c r="BJ55" s="43"/>
      <c r="BK55" s="42"/>
      <c r="BL55" s="42"/>
      <c r="BM55" s="136"/>
      <c r="BN55" s="43"/>
      <c r="BO55" s="43"/>
      <c r="BP55" s="50"/>
      <c r="BQ55" s="43"/>
      <c r="BR55" s="43"/>
      <c r="BS55" s="43"/>
      <c r="BT55" s="43"/>
      <c r="BU55" s="43"/>
      <c r="BV55" s="43"/>
      <c r="BW55" s="43"/>
      <c r="BX55" s="43"/>
      <c r="BY55" s="52"/>
      <c r="BZ55" s="43"/>
      <c r="CA55" s="31"/>
      <c r="CB55" s="31"/>
      <c r="CC55" s="31"/>
      <c r="CD55" s="31" t="e">
        <f>#REF!-#REF!-#REF!-#REF!-#REF!-#REF!-#REF!-BM55-#REF!-AS55-#REF!-#REF!-AB55--#REF!-#REF!-N55</f>
        <v>#REF!</v>
      </c>
    </row>
    <row r="56" spans="1:82" s="32" customFormat="1" ht="15.75" hidden="1" customHeight="1" x14ac:dyDescent="0.2">
      <c r="A56" s="22">
        <v>103</v>
      </c>
      <c r="B56" s="23" t="s">
        <v>29</v>
      </c>
      <c r="C56" s="24" t="s">
        <v>77</v>
      </c>
      <c r="D56" s="22">
        <v>129</v>
      </c>
      <c r="E56" s="22" t="s">
        <v>78</v>
      </c>
      <c r="F56" s="22">
        <v>5</v>
      </c>
      <c r="G56" s="185"/>
      <c r="H56" s="33">
        <v>21939.599999999999</v>
      </c>
      <c r="I56" s="33">
        <v>20027.09</v>
      </c>
      <c r="J56" s="42"/>
      <c r="K56" s="42"/>
      <c r="L56" s="42"/>
      <c r="M56" s="43"/>
      <c r="N56" s="140"/>
      <c r="O56" s="43"/>
      <c r="P56" s="43"/>
      <c r="Q56" s="43"/>
      <c r="R56" s="43"/>
      <c r="S56" s="43"/>
      <c r="T56" s="43"/>
      <c r="U56" s="43"/>
      <c r="V56" s="43"/>
      <c r="W56" s="43"/>
      <c r="X56" s="42" t="s">
        <v>31</v>
      </c>
      <c r="Y56" s="42">
        <v>35</v>
      </c>
      <c r="Z56" s="46"/>
      <c r="AA56" s="43"/>
      <c r="AB56" s="140" t="e">
        <f>#REF!</f>
        <v>#REF!</v>
      </c>
      <c r="AC56" s="43"/>
      <c r="AD56" s="43"/>
      <c r="AE56" s="43"/>
      <c r="AF56" s="43"/>
      <c r="AG56" s="43"/>
      <c r="AH56" s="43"/>
      <c r="AI56" s="47"/>
      <c r="AJ56" s="42"/>
      <c r="AK56" s="43"/>
      <c r="AL56" s="43"/>
      <c r="AM56" s="43"/>
      <c r="AN56" s="43"/>
      <c r="AO56" s="43"/>
      <c r="AP56" s="42"/>
      <c r="AQ56" s="42"/>
      <c r="AR56" s="43"/>
      <c r="AS56" s="175"/>
      <c r="AT56" s="43"/>
      <c r="AU56" s="43"/>
      <c r="AV56" s="43"/>
      <c r="AW56" s="43"/>
      <c r="AX56" s="43"/>
      <c r="AY56" s="43"/>
      <c r="AZ56" s="43"/>
      <c r="BA56" s="43"/>
      <c r="BB56" s="43"/>
      <c r="BC56" s="43"/>
      <c r="BD56" s="43"/>
      <c r="BE56" s="43"/>
      <c r="BF56" s="43"/>
      <c r="BG56" s="43"/>
      <c r="BH56" s="43"/>
      <c r="BI56" s="43"/>
      <c r="BJ56" s="43"/>
      <c r="BK56" s="42"/>
      <c r="BL56" s="42"/>
      <c r="BM56" s="136"/>
      <c r="BN56" s="43"/>
      <c r="BO56" s="43"/>
      <c r="BP56" s="50"/>
      <c r="BQ56" s="43"/>
      <c r="BR56" s="43"/>
      <c r="BS56" s="43"/>
      <c r="BT56" s="43"/>
      <c r="BU56" s="43"/>
      <c r="BV56" s="43"/>
      <c r="BW56" s="43"/>
      <c r="BX56" s="43"/>
      <c r="BY56" s="52"/>
      <c r="BZ56" s="43"/>
      <c r="CA56" s="31"/>
      <c r="CB56" s="31"/>
      <c r="CC56" s="31"/>
      <c r="CD56" s="31" t="e">
        <f>#REF!-#REF!-#REF!-#REF!-#REF!-#REF!-#REF!-BM56-#REF!-AS56-#REF!-#REF!-AB56--#REF!-#REF!-N56</f>
        <v>#REF!</v>
      </c>
    </row>
    <row r="57" spans="1:82" s="32" customFormat="1" ht="15.75" hidden="1" customHeight="1" x14ac:dyDescent="0.2">
      <c r="A57" s="22">
        <v>104</v>
      </c>
      <c r="B57" s="23" t="s">
        <v>29</v>
      </c>
      <c r="C57" s="24" t="s">
        <v>77</v>
      </c>
      <c r="D57" s="22">
        <v>133</v>
      </c>
      <c r="E57" s="22" t="s">
        <v>79</v>
      </c>
      <c r="F57" s="22">
        <v>5</v>
      </c>
      <c r="G57" s="185"/>
      <c r="H57" s="33">
        <v>37596.239999999998</v>
      </c>
      <c r="I57" s="33">
        <v>-10986.47</v>
      </c>
      <c r="J57" s="42"/>
      <c r="K57" s="42"/>
      <c r="L57" s="42"/>
      <c r="M57" s="43"/>
      <c r="N57" s="140"/>
      <c r="O57" s="43"/>
      <c r="P57" s="43"/>
      <c r="Q57" s="43"/>
      <c r="R57" s="43"/>
      <c r="S57" s="43"/>
      <c r="T57" s="43"/>
      <c r="U57" s="43"/>
      <c r="V57" s="43"/>
      <c r="W57" s="43"/>
      <c r="X57" s="42" t="s">
        <v>31</v>
      </c>
      <c r="Y57" s="42">
        <v>20</v>
      </c>
      <c r="Z57" s="46"/>
      <c r="AA57" s="43"/>
      <c r="AB57" s="140" t="e">
        <f>#REF!</f>
        <v>#REF!</v>
      </c>
      <c r="AC57" s="43"/>
      <c r="AD57" s="43"/>
      <c r="AE57" s="43"/>
      <c r="AF57" s="43"/>
      <c r="AG57" s="43"/>
      <c r="AH57" s="43"/>
      <c r="AI57" s="47"/>
      <c r="AJ57" s="42"/>
      <c r="AK57" s="43"/>
      <c r="AL57" s="43"/>
      <c r="AM57" s="43"/>
      <c r="AN57" s="43"/>
      <c r="AO57" s="43"/>
      <c r="AP57" s="42"/>
      <c r="AQ57" s="42"/>
      <c r="AR57" s="43"/>
      <c r="AS57" s="175"/>
      <c r="AT57" s="43"/>
      <c r="AU57" s="43"/>
      <c r="AV57" s="43"/>
      <c r="AW57" s="43"/>
      <c r="AX57" s="43"/>
      <c r="AY57" s="43"/>
      <c r="AZ57" s="43"/>
      <c r="BA57" s="43"/>
      <c r="BB57" s="43"/>
      <c r="BC57" s="43"/>
      <c r="BD57" s="43"/>
      <c r="BE57" s="43"/>
      <c r="BF57" s="43"/>
      <c r="BG57" s="43"/>
      <c r="BH57" s="43"/>
      <c r="BI57" s="43"/>
      <c r="BJ57" s="43"/>
      <c r="BK57" s="42"/>
      <c r="BL57" s="42"/>
      <c r="BM57" s="136"/>
      <c r="BN57" s="43"/>
      <c r="BO57" s="43"/>
      <c r="BP57" s="50"/>
      <c r="BQ57" s="43"/>
      <c r="BR57" s="43"/>
      <c r="BS57" s="43"/>
      <c r="BT57" s="43"/>
      <c r="BU57" s="43"/>
      <c r="BV57" s="43"/>
      <c r="BW57" s="43"/>
      <c r="BX57" s="43"/>
      <c r="BY57" s="52"/>
      <c r="BZ57" s="43"/>
      <c r="CA57" s="31"/>
      <c r="CB57" s="31"/>
      <c r="CC57" s="31"/>
      <c r="CD57" s="31" t="e">
        <f>#REF!-#REF!-#REF!-#REF!-#REF!-#REF!-#REF!-BM57-#REF!-AS57-#REF!-#REF!-AB57--#REF!-#REF!-N57</f>
        <v>#REF!</v>
      </c>
    </row>
    <row r="58" spans="1:82" s="32" customFormat="1" ht="15.75" hidden="1" customHeight="1" x14ac:dyDescent="0.2">
      <c r="A58" s="22">
        <v>105</v>
      </c>
      <c r="B58" s="64" t="s">
        <v>29</v>
      </c>
      <c r="C58" s="65" t="s">
        <v>77</v>
      </c>
      <c r="D58" s="61">
        <v>151</v>
      </c>
      <c r="E58" s="61"/>
      <c r="F58" s="61">
        <v>2</v>
      </c>
      <c r="G58" s="187"/>
      <c r="H58" s="33">
        <v>534019.36</v>
      </c>
      <c r="I58" s="33">
        <v>149771.07</v>
      </c>
      <c r="J58" s="42"/>
      <c r="K58" s="42"/>
      <c r="L58" s="42"/>
      <c r="M58" s="43"/>
      <c r="N58" s="140"/>
      <c r="O58" s="43"/>
      <c r="P58" s="43"/>
      <c r="Q58" s="43"/>
      <c r="R58" s="43"/>
      <c r="S58" s="43"/>
      <c r="T58" s="43"/>
      <c r="U58" s="43"/>
      <c r="V58" s="43"/>
      <c r="W58" s="43"/>
      <c r="X58" s="42"/>
      <c r="Y58" s="42"/>
      <c r="Z58" s="46"/>
      <c r="AA58" s="43"/>
      <c r="AB58" s="140"/>
      <c r="AC58" s="43"/>
      <c r="AD58" s="43"/>
      <c r="AE58" s="43"/>
      <c r="AF58" s="43"/>
      <c r="AG58" s="43"/>
      <c r="AH58" s="43"/>
      <c r="AI58" s="47"/>
      <c r="AJ58" s="42"/>
      <c r="AK58" s="43"/>
      <c r="AL58" s="43"/>
      <c r="AM58" s="43"/>
      <c r="AN58" s="43"/>
      <c r="AO58" s="43"/>
      <c r="AP58" s="42" t="s">
        <v>45</v>
      </c>
      <c r="AQ58" s="42">
        <v>400</v>
      </c>
      <c r="AR58" s="43"/>
      <c r="AS58" s="175" t="e">
        <f>#REF!</f>
        <v>#REF!</v>
      </c>
      <c r="AT58" s="43"/>
      <c r="AU58" s="43"/>
      <c r="AV58" s="43"/>
      <c r="AW58" s="43"/>
      <c r="AX58" s="43"/>
      <c r="AY58" s="43"/>
      <c r="AZ58" s="43"/>
      <c r="BA58" s="43"/>
      <c r="BB58" s="43"/>
      <c r="BC58" s="43"/>
      <c r="BD58" s="43"/>
      <c r="BE58" s="43"/>
      <c r="BF58" s="43"/>
      <c r="BG58" s="43"/>
      <c r="BH58" s="43"/>
      <c r="BI58" s="43"/>
      <c r="BJ58" s="43"/>
      <c r="BK58" s="42"/>
      <c r="BL58" s="42"/>
      <c r="BM58" s="136"/>
      <c r="BN58" s="43"/>
      <c r="BO58" s="43"/>
      <c r="BP58" s="50"/>
      <c r="BQ58" s="43"/>
      <c r="BR58" s="43"/>
      <c r="BS58" s="43"/>
      <c r="BT58" s="43"/>
      <c r="BU58" s="43"/>
      <c r="BV58" s="43"/>
      <c r="BW58" s="43"/>
      <c r="BX58" s="43"/>
      <c r="BY58" s="52"/>
      <c r="BZ58" s="43"/>
      <c r="CA58" s="31"/>
      <c r="CB58" s="31"/>
      <c r="CC58" s="31"/>
      <c r="CD58" s="31" t="e">
        <f>#REF!-#REF!-#REF!-#REF!-#REF!-#REF!-#REF!-BM58-#REF!-AS58-#REF!-#REF!-AB58--#REF!-#REF!-N58</f>
        <v>#REF!</v>
      </c>
    </row>
    <row r="59" spans="1:82" s="32" customFormat="1" ht="31.5" hidden="1" customHeight="1" x14ac:dyDescent="0.2">
      <c r="A59" s="22">
        <v>106</v>
      </c>
      <c r="B59" s="23" t="s">
        <v>29</v>
      </c>
      <c r="C59" s="23" t="s">
        <v>80</v>
      </c>
      <c r="D59" s="22">
        <v>3</v>
      </c>
      <c r="E59" s="22"/>
      <c r="F59" s="22">
        <v>5</v>
      </c>
      <c r="G59" s="185"/>
      <c r="H59" s="33">
        <v>40015.800000000003</v>
      </c>
      <c r="I59" s="33">
        <v>25692.19</v>
      </c>
      <c r="J59" s="42"/>
      <c r="K59" s="42"/>
      <c r="L59" s="42"/>
      <c r="M59" s="43"/>
      <c r="N59" s="140"/>
      <c r="O59" s="43"/>
      <c r="P59" s="43"/>
      <c r="Q59" s="43"/>
      <c r="R59" s="43"/>
      <c r="S59" s="43"/>
      <c r="T59" s="43"/>
      <c r="U59" s="43"/>
      <c r="V59" s="43"/>
      <c r="W59" s="43"/>
      <c r="X59" s="42"/>
      <c r="Y59" s="42"/>
      <c r="Z59" s="46"/>
      <c r="AA59" s="43"/>
      <c r="AB59" s="140"/>
      <c r="AC59" s="43"/>
      <c r="AD59" s="43"/>
      <c r="AE59" s="43"/>
      <c r="AF59" s="43"/>
      <c r="AG59" s="43"/>
      <c r="AH59" s="43"/>
      <c r="AI59" s="47"/>
      <c r="AJ59" s="42"/>
      <c r="AK59" s="43"/>
      <c r="AL59" s="43"/>
      <c r="AM59" s="43"/>
      <c r="AN59" s="43"/>
      <c r="AO59" s="43"/>
      <c r="AP59" s="42"/>
      <c r="AQ59" s="42"/>
      <c r="AR59" s="43"/>
      <c r="AS59" s="175"/>
      <c r="AT59" s="43"/>
      <c r="AU59" s="43"/>
      <c r="AV59" s="43"/>
      <c r="AW59" s="43"/>
      <c r="AX59" s="43"/>
      <c r="AY59" s="43"/>
      <c r="AZ59" s="43"/>
      <c r="BA59" s="43"/>
      <c r="BB59" s="43"/>
      <c r="BC59" s="43"/>
      <c r="BD59" s="43"/>
      <c r="BE59" s="43"/>
      <c r="BF59" s="43"/>
      <c r="BG59" s="43"/>
      <c r="BH59" s="43"/>
      <c r="BI59" s="43"/>
      <c r="BJ59" s="43"/>
      <c r="BK59" s="42"/>
      <c r="BL59" s="42"/>
      <c r="BM59" s="136"/>
      <c r="BN59" s="43"/>
      <c r="BO59" s="43"/>
      <c r="BP59" s="50"/>
      <c r="BQ59" s="43"/>
      <c r="BR59" s="43"/>
      <c r="BS59" s="43"/>
      <c r="BT59" s="43"/>
      <c r="BU59" s="43"/>
      <c r="BV59" s="43"/>
      <c r="BW59" s="43"/>
      <c r="BX59" s="43"/>
      <c r="BY59" s="52"/>
      <c r="BZ59" s="43"/>
      <c r="CA59" s="31"/>
      <c r="CB59" s="31"/>
      <c r="CC59" s="31"/>
      <c r="CD59" s="31" t="e">
        <f>#REF!-#REF!-#REF!-#REF!-#REF!-#REF!-#REF!-BM59-#REF!-AS59-#REF!-#REF!-AB59--#REF!-#REF!-N59</f>
        <v>#REF!</v>
      </c>
    </row>
    <row r="60" spans="1:82" s="32" customFormat="1" ht="33" hidden="1" customHeight="1" x14ac:dyDescent="0.2">
      <c r="A60" s="22">
        <v>107</v>
      </c>
      <c r="B60" s="23" t="s">
        <v>29</v>
      </c>
      <c r="C60" s="23" t="s">
        <v>80</v>
      </c>
      <c r="D60" s="22">
        <v>5</v>
      </c>
      <c r="E60" s="22"/>
      <c r="F60" s="22">
        <v>5</v>
      </c>
      <c r="G60" s="185"/>
      <c r="H60" s="33">
        <v>30574.44</v>
      </c>
      <c r="I60" s="33">
        <v>23367.53</v>
      </c>
      <c r="J60" s="42"/>
      <c r="K60" s="42"/>
      <c r="L60" s="42"/>
      <c r="M60" s="43"/>
      <c r="N60" s="140"/>
      <c r="O60" s="43"/>
      <c r="P60" s="43"/>
      <c r="Q60" s="43"/>
      <c r="R60" s="43"/>
      <c r="S60" s="43"/>
      <c r="T60" s="43"/>
      <c r="U60" s="43"/>
      <c r="V60" s="43"/>
      <c r="W60" s="43"/>
      <c r="X60" s="42" t="s">
        <v>31</v>
      </c>
      <c r="Y60" s="42">
        <v>25</v>
      </c>
      <c r="Z60" s="46"/>
      <c r="AA60" s="43"/>
      <c r="AB60" s="140">
        <v>36147.129999999997</v>
      </c>
      <c r="AC60" s="43"/>
      <c r="AD60" s="43"/>
      <c r="AE60" s="43"/>
      <c r="AF60" s="43"/>
      <c r="AG60" s="43"/>
      <c r="AH60" s="43"/>
      <c r="AI60" s="47"/>
      <c r="AJ60" s="42"/>
      <c r="AK60" s="43"/>
      <c r="AL60" s="43"/>
      <c r="AM60" s="43"/>
      <c r="AN60" s="43"/>
      <c r="AO60" s="43"/>
      <c r="AP60" s="42"/>
      <c r="AQ60" s="42"/>
      <c r="AR60" s="43"/>
      <c r="AS60" s="175"/>
      <c r="AT60" s="43"/>
      <c r="AU60" s="43"/>
      <c r="AV60" s="43"/>
      <c r="AW60" s="43"/>
      <c r="AX60" s="43"/>
      <c r="AY60" s="43"/>
      <c r="AZ60" s="43"/>
      <c r="BA60" s="43"/>
      <c r="BB60" s="43"/>
      <c r="BC60" s="43"/>
      <c r="BD60" s="43"/>
      <c r="BE60" s="43"/>
      <c r="BF60" s="43"/>
      <c r="BG60" s="43"/>
      <c r="BH60" s="43"/>
      <c r="BI60" s="43"/>
      <c r="BJ60" s="43"/>
      <c r="BK60" s="42"/>
      <c r="BL60" s="42"/>
      <c r="BM60" s="136"/>
      <c r="BN60" s="43"/>
      <c r="BO60" s="43"/>
      <c r="BP60" s="50"/>
      <c r="BQ60" s="43"/>
      <c r="BR60" s="43"/>
      <c r="BS60" s="43"/>
      <c r="BT60" s="43"/>
      <c r="BU60" s="43"/>
      <c r="BV60" s="43"/>
      <c r="BW60" s="43"/>
      <c r="BX60" s="43"/>
      <c r="BY60" s="52"/>
      <c r="BZ60" s="43"/>
      <c r="CA60" s="31"/>
      <c r="CB60" s="31"/>
      <c r="CC60" s="31"/>
      <c r="CD60" s="31" t="e">
        <f>#REF!-#REF!-#REF!-#REF!-#REF!-#REF!-#REF!-BM60-#REF!-AS60-#REF!-#REF!-AB60--#REF!-#REF!-N60</f>
        <v>#REF!</v>
      </c>
    </row>
    <row r="61" spans="1:82" s="32" customFormat="1" ht="17.25" hidden="1" customHeight="1" x14ac:dyDescent="0.2">
      <c r="A61" s="22">
        <v>108</v>
      </c>
      <c r="B61" s="23" t="s">
        <v>29</v>
      </c>
      <c r="C61" s="23" t="s">
        <v>81</v>
      </c>
      <c r="D61" s="22" t="s">
        <v>67</v>
      </c>
      <c r="E61" s="22" t="s">
        <v>82</v>
      </c>
      <c r="F61" s="22">
        <v>6</v>
      </c>
      <c r="G61" s="185"/>
      <c r="H61" s="33">
        <v>205202.14</v>
      </c>
      <c r="I61" s="33">
        <v>131820.72</v>
      </c>
      <c r="J61" s="62"/>
      <c r="K61" s="62"/>
      <c r="L61" s="62"/>
      <c r="M61" s="62"/>
      <c r="N61" s="170"/>
      <c r="O61" s="62"/>
      <c r="P61" s="62"/>
      <c r="Q61" s="62"/>
      <c r="R61" s="71"/>
      <c r="S61" s="62"/>
      <c r="T61" s="71"/>
      <c r="U61" s="62"/>
      <c r="V61" s="62"/>
      <c r="W61" s="62"/>
      <c r="X61" s="62" t="s">
        <v>31</v>
      </c>
      <c r="Y61" s="72">
        <v>270</v>
      </c>
      <c r="Z61" s="73"/>
      <c r="AA61" s="62"/>
      <c r="AB61" s="170" t="e">
        <f>#REF!</f>
        <v>#REF!</v>
      </c>
      <c r="AC61" s="62"/>
      <c r="AD61" s="71"/>
      <c r="AE61" s="71"/>
      <c r="AF61" s="71"/>
      <c r="AG61" s="71"/>
      <c r="AH61" s="62"/>
      <c r="AI61" s="74"/>
      <c r="AJ61" s="62"/>
      <c r="AK61" s="62"/>
      <c r="AL61" s="71"/>
      <c r="AM61" s="62"/>
      <c r="AN61" s="62"/>
      <c r="AO61" s="62"/>
      <c r="AP61" s="62"/>
      <c r="AQ61" s="71"/>
      <c r="AR61" s="62"/>
      <c r="AS61" s="177"/>
      <c r="AT61" s="62"/>
      <c r="AU61" s="71"/>
      <c r="AV61" s="62"/>
      <c r="AW61" s="62"/>
      <c r="AX61" s="62"/>
      <c r="AY61" s="71"/>
      <c r="AZ61" s="62"/>
      <c r="BA61" s="62"/>
      <c r="BB61" s="62"/>
      <c r="BC61" s="62"/>
      <c r="BD61" s="62"/>
      <c r="BE61" s="62"/>
      <c r="BF61" s="62"/>
      <c r="BG61" s="62"/>
      <c r="BH61" s="62"/>
      <c r="BI61" s="62"/>
      <c r="BJ61" s="62"/>
      <c r="BK61" s="62"/>
      <c r="BL61" s="71"/>
      <c r="BM61" s="182"/>
      <c r="BN61" s="62"/>
      <c r="BO61" s="71"/>
      <c r="BP61" s="75"/>
      <c r="BQ61" s="62"/>
      <c r="BR61" s="71"/>
      <c r="BS61" s="62"/>
      <c r="BT61" s="62"/>
      <c r="BU61" s="71"/>
      <c r="BV61" s="62"/>
      <c r="BW61" s="62"/>
      <c r="BX61" s="62"/>
      <c r="BY61" s="71"/>
      <c r="BZ61" s="62"/>
      <c r="CA61" s="31"/>
      <c r="CB61" s="31"/>
      <c r="CC61" s="31"/>
      <c r="CD61" s="31" t="e">
        <f>#REF!-#REF!-#REF!-#REF!-#REF!-#REF!-#REF!-BM61-#REF!-AS61-#REF!-#REF!-AB61--#REF!-#REF!-N61</f>
        <v>#REF!</v>
      </c>
    </row>
    <row r="62" spans="1:82" s="32" customFormat="1" ht="16.5" hidden="1" customHeight="1" x14ac:dyDescent="0.2">
      <c r="A62" s="22">
        <v>109</v>
      </c>
      <c r="B62" s="23" t="s">
        <v>29</v>
      </c>
      <c r="C62" s="23" t="s">
        <v>83</v>
      </c>
      <c r="D62" s="22" t="s">
        <v>67</v>
      </c>
      <c r="E62" s="22" t="s">
        <v>84</v>
      </c>
      <c r="F62" s="22">
        <v>6</v>
      </c>
      <c r="G62" s="185"/>
      <c r="H62" s="33">
        <v>131645.9</v>
      </c>
      <c r="I62" s="33">
        <v>139939.01999999999</v>
      </c>
      <c r="J62" s="42"/>
      <c r="K62" s="42"/>
      <c r="L62" s="42"/>
      <c r="M62" s="43"/>
      <c r="N62" s="140"/>
      <c r="O62" s="43"/>
      <c r="P62" s="43"/>
      <c r="Q62" s="43"/>
      <c r="R62" s="43"/>
      <c r="S62" s="43"/>
      <c r="T62" s="43"/>
      <c r="U62" s="43"/>
      <c r="V62" s="43"/>
      <c r="W62" s="43"/>
      <c r="X62" s="42" t="s">
        <v>31</v>
      </c>
      <c r="Y62" s="42">
        <v>180</v>
      </c>
      <c r="Z62" s="46"/>
      <c r="AA62" s="43"/>
      <c r="AB62" s="140" t="e">
        <f>#REF!-#REF!</f>
        <v>#REF!</v>
      </c>
      <c r="AC62" s="43"/>
      <c r="AD62" s="43"/>
      <c r="AE62" s="43"/>
      <c r="AF62" s="43"/>
      <c r="AG62" s="43"/>
      <c r="AH62" s="43"/>
      <c r="AI62" s="47"/>
      <c r="AJ62" s="42"/>
      <c r="AK62" s="43"/>
      <c r="AL62" s="43"/>
      <c r="AM62" s="43"/>
      <c r="AN62" s="43"/>
      <c r="AO62" s="43"/>
      <c r="AP62" s="42"/>
      <c r="AQ62" s="42"/>
      <c r="AR62" s="43"/>
      <c r="AS62" s="175"/>
      <c r="AT62" s="43"/>
      <c r="AU62" s="43"/>
      <c r="AV62" s="43"/>
      <c r="AW62" s="43"/>
      <c r="AX62" s="43"/>
      <c r="AY62" s="43"/>
      <c r="AZ62" s="43"/>
      <c r="BA62" s="43"/>
      <c r="BB62" s="43"/>
      <c r="BC62" s="43"/>
      <c r="BD62" s="43"/>
      <c r="BE62" s="43"/>
      <c r="BF62" s="43"/>
      <c r="BG62" s="43"/>
      <c r="BH62" s="43"/>
      <c r="BI62" s="43"/>
      <c r="BJ62" s="43"/>
      <c r="BK62" s="42"/>
      <c r="BL62" s="42"/>
      <c r="BM62" s="136"/>
      <c r="BN62" s="43"/>
      <c r="BO62" s="43"/>
      <c r="BP62" s="50"/>
      <c r="BQ62" s="43"/>
      <c r="BR62" s="43"/>
      <c r="BS62" s="43"/>
      <c r="BT62" s="43"/>
      <c r="BU62" s="43"/>
      <c r="BV62" s="43"/>
      <c r="BW62" s="43"/>
      <c r="BX62" s="43"/>
      <c r="BY62" s="52"/>
      <c r="BZ62" s="43"/>
      <c r="CA62" s="31"/>
      <c r="CB62" s="31"/>
      <c r="CC62" s="31"/>
      <c r="CD62" s="31" t="e">
        <f>#REF!-#REF!-#REF!-#REF!-#REF!-#REF!-#REF!-BM62-#REF!-AS62-#REF!-#REF!-AB62-#REF!-#REF!-N62</f>
        <v>#REF!</v>
      </c>
    </row>
    <row r="63" spans="1:82" s="32" customFormat="1" ht="15.75" hidden="1" customHeight="1" x14ac:dyDescent="0.2">
      <c r="A63" s="22">
        <v>110</v>
      </c>
      <c r="B63" s="23" t="s">
        <v>29</v>
      </c>
      <c r="C63" s="23" t="s">
        <v>85</v>
      </c>
      <c r="D63" s="22" t="s">
        <v>86</v>
      </c>
      <c r="E63" s="22" t="s">
        <v>33</v>
      </c>
      <c r="F63" s="22">
        <v>5</v>
      </c>
      <c r="G63" s="185"/>
      <c r="H63" s="33">
        <v>104024.16</v>
      </c>
      <c r="I63" s="33">
        <v>83997.45</v>
      </c>
      <c r="J63" s="42"/>
      <c r="K63" s="42"/>
      <c r="L63" s="42"/>
      <c r="M63" s="43"/>
      <c r="N63" s="140"/>
      <c r="O63" s="43"/>
      <c r="P63" s="43"/>
      <c r="Q63" s="43"/>
      <c r="R63" s="43"/>
      <c r="S63" s="43"/>
      <c r="T63" s="43"/>
      <c r="U63" s="43"/>
      <c r="V63" s="43"/>
      <c r="W63" s="43"/>
      <c r="X63" s="42"/>
      <c r="Y63" s="42"/>
      <c r="Z63" s="46"/>
      <c r="AA63" s="43"/>
      <c r="AB63" s="140"/>
      <c r="AC63" s="43"/>
      <c r="AD63" s="43"/>
      <c r="AE63" s="43"/>
      <c r="AF63" s="43"/>
      <c r="AG63" s="43"/>
      <c r="AH63" s="43"/>
      <c r="AI63" s="47"/>
      <c r="AJ63" s="42"/>
      <c r="AK63" s="43"/>
      <c r="AL63" s="43"/>
      <c r="AM63" s="43"/>
      <c r="AN63" s="43"/>
      <c r="AO63" s="43"/>
      <c r="AP63" s="42"/>
      <c r="AQ63" s="42"/>
      <c r="AR63" s="43"/>
      <c r="AS63" s="175"/>
      <c r="AT63" s="43"/>
      <c r="AU63" s="43"/>
      <c r="AV63" s="43"/>
      <c r="AW63" s="43"/>
      <c r="AX63" s="43"/>
      <c r="AY63" s="43"/>
      <c r="AZ63" s="43"/>
      <c r="BA63" s="43"/>
      <c r="BB63" s="43"/>
      <c r="BC63" s="43"/>
      <c r="BD63" s="43"/>
      <c r="BE63" s="43"/>
      <c r="BF63" s="43"/>
      <c r="BG63" s="43"/>
      <c r="BH63" s="43"/>
      <c r="BI63" s="43"/>
      <c r="BJ63" s="43"/>
      <c r="BK63" s="42" t="s">
        <v>87</v>
      </c>
      <c r="BL63" s="42">
        <v>10</v>
      </c>
      <c r="BM63" s="136" t="e">
        <f>#REF!-#REF!</f>
        <v>#REF!</v>
      </c>
      <c r="BN63" s="43"/>
      <c r="BO63" s="43"/>
      <c r="BP63" s="50"/>
      <c r="BQ63" s="43"/>
      <c r="BR63" s="43"/>
      <c r="BS63" s="43"/>
      <c r="BT63" s="43"/>
      <c r="BU63" s="43"/>
      <c r="BV63" s="43"/>
      <c r="BW63" s="43"/>
      <c r="BX63" s="43"/>
      <c r="BY63" s="52"/>
      <c r="BZ63" s="43"/>
      <c r="CA63" s="31"/>
      <c r="CB63" s="31"/>
      <c r="CC63" s="31"/>
      <c r="CD63" s="31" t="e">
        <f>#REF!-#REF!-#REF!-#REF!-#REF!-#REF!-#REF!-BM63-#REF!-AS63-#REF!-#REF!-AB63--#REF!-#REF!-N63</f>
        <v>#REF!</v>
      </c>
    </row>
    <row r="64" spans="1:82" s="32" customFormat="1" ht="15.75" hidden="1" customHeight="1" x14ac:dyDescent="0.2">
      <c r="A64" s="22">
        <v>111</v>
      </c>
      <c r="B64" s="23" t="s">
        <v>29</v>
      </c>
      <c r="C64" s="23" t="s">
        <v>88</v>
      </c>
      <c r="D64" s="22">
        <v>1</v>
      </c>
      <c r="E64" s="22" t="s">
        <v>33</v>
      </c>
      <c r="F64" s="22">
        <v>6</v>
      </c>
      <c r="G64" s="185"/>
      <c r="H64" s="33">
        <v>6792.52</v>
      </c>
      <c r="I64" s="33">
        <v>-78154.259999999995</v>
      </c>
      <c r="J64" s="42"/>
      <c r="K64" s="42"/>
      <c r="L64" s="42"/>
      <c r="M64" s="43"/>
      <c r="N64" s="140"/>
      <c r="O64" s="43"/>
      <c r="P64" s="43"/>
      <c r="Q64" s="43"/>
      <c r="R64" s="43"/>
      <c r="S64" s="43"/>
      <c r="T64" s="43"/>
      <c r="U64" s="43"/>
      <c r="V64" s="43"/>
      <c r="W64" s="43"/>
      <c r="X64" s="42"/>
      <c r="Y64" s="42"/>
      <c r="Z64" s="46"/>
      <c r="AA64" s="43"/>
      <c r="AB64" s="140"/>
      <c r="AC64" s="43"/>
      <c r="AD64" s="43"/>
      <c r="AE64" s="43"/>
      <c r="AF64" s="43"/>
      <c r="AG64" s="43"/>
      <c r="AH64" s="43"/>
      <c r="AI64" s="47"/>
      <c r="AJ64" s="42"/>
      <c r="AK64" s="43"/>
      <c r="AL64" s="43"/>
      <c r="AM64" s="43"/>
      <c r="AN64" s="43"/>
      <c r="AO64" s="43"/>
      <c r="AP64" s="42"/>
      <c r="AQ64" s="42"/>
      <c r="AR64" s="43"/>
      <c r="AS64" s="175"/>
      <c r="AT64" s="43"/>
      <c r="AU64" s="43"/>
      <c r="AV64" s="43"/>
      <c r="AW64" s="43"/>
      <c r="AX64" s="43"/>
      <c r="AY64" s="43"/>
      <c r="AZ64" s="43"/>
      <c r="BA64" s="43"/>
      <c r="BB64" s="43"/>
      <c r="BC64" s="43"/>
      <c r="BD64" s="43"/>
      <c r="BE64" s="43"/>
      <c r="BF64" s="43"/>
      <c r="BG64" s="43"/>
      <c r="BH64" s="43"/>
      <c r="BI64" s="43"/>
      <c r="BJ64" s="43"/>
      <c r="BK64" s="42"/>
      <c r="BL64" s="42"/>
      <c r="BM64" s="136"/>
      <c r="BN64" s="43"/>
      <c r="BO64" s="43"/>
      <c r="BP64" s="50"/>
      <c r="BQ64" s="43"/>
      <c r="BR64" s="43"/>
      <c r="BS64" s="43"/>
      <c r="BT64" s="43"/>
      <c r="BU64" s="43"/>
      <c r="BV64" s="43"/>
      <c r="BW64" s="43"/>
      <c r="BX64" s="43"/>
      <c r="BY64" s="52"/>
      <c r="BZ64" s="43"/>
      <c r="CA64" s="31"/>
      <c r="CB64" s="31"/>
      <c r="CC64" s="31"/>
      <c r="CD64" s="31" t="e">
        <f>#REF!-#REF!-#REF!-#REF!-#REF!-#REF!-#REF!-BM64-#REF!-AS64-#REF!-#REF!-AB64--#REF!-#REF!-N64</f>
        <v>#REF!</v>
      </c>
    </row>
    <row r="65" spans="1:82" s="32" customFormat="1" ht="15.75" hidden="1" customHeight="1" x14ac:dyDescent="0.2">
      <c r="A65" s="22">
        <v>112</v>
      </c>
      <c r="B65" s="23" t="s">
        <v>29</v>
      </c>
      <c r="C65" s="23" t="s">
        <v>88</v>
      </c>
      <c r="D65" s="22">
        <v>2</v>
      </c>
      <c r="E65" s="22" t="s">
        <v>35</v>
      </c>
      <c r="F65" s="22">
        <v>6</v>
      </c>
      <c r="G65" s="185"/>
      <c r="H65" s="33">
        <v>11051.44</v>
      </c>
      <c r="I65" s="33">
        <v>-70024.710000000006</v>
      </c>
      <c r="J65" s="42"/>
      <c r="K65" s="42"/>
      <c r="L65" s="42"/>
      <c r="M65" s="43"/>
      <c r="N65" s="140"/>
      <c r="O65" s="43"/>
      <c r="P65" s="43"/>
      <c r="Q65" s="43"/>
      <c r="R65" s="46"/>
      <c r="S65" s="43"/>
      <c r="T65" s="43"/>
      <c r="U65" s="43"/>
      <c r="V65" s="43"/>
      <c r="W65" s="43"/>
      <c r="X65" s="42"/>
      <c r="Y65" s="42"/>
      <c r="Z65" s="46"/>
      <c r="AA65" s="43"/>
      <c r="AB65" s="140"/>
      <c r="AC65" s="43"/>
      <c r="AD65" s="43"/>
      <c r="AE65" s="43"/>
      <c r="AF65" s="43"/>
      <c r="AG65" s="43"/>
      <c r="AH65" s="43"/>
      <c r="AI65" s="51"/>
      <c r="AJ65" s="42"/>
      <c r="AK65" s="43"/>
      <c r="AL65" s="43"/>
      <c r="AM65" s="43"/>
      <c r="AN65" s="43"/>
      <c r="AO65" s="43"/>
      <c r="AP65" s="42"/>
      <c r="AQ65" s="42"/>
      <c r="AR65" s="43"/>
      <c r="AS65" s="175"/>
      <c r="AT65" s="43"/>
      <c r="AU65" s="43"/>
      <c r="AV65" s="43"/>
      <c r="AW65" s="43"/>
      <c r="AX65" s="43"/>
      <c r="AY65" s="43"/>
      <c r="AZ65" s="43"/>
      <c r="BA65" s="43"/>
      <c r="BB65" s="43"/>
      <c r="BC65" s="43"/>
      <c r="BD65" s="43"/>
      <c r="BE65" s="43"/>
      <c r="BF65" s="43"/>
      <c r="BG65" s="43"/>
      <c r="BH65" s="43"/>
      <c r="BI65" s="43"/>
      <c r="BJ65" s="43"/>
      <c r="BK65" s="42"/>
      <c r="BL65" s="42"/>
      <c r="BM65" s="136"/>
      <c r="BN65" s="43"/>
      <c r="BO65" s="43"/>
      <c r="BP65" s="50"/>
      <c r="BQ65" s="43"/>
      <c r="BR65" s="43"/>
      <c r="BS65" s="43"/>
      <c r="BT65" s="43"/>
      <c r="BU65" s="43"/>
      <c r="BV65" s="43"/>
      <c r="BW65" s="43"/>
      <c r="BX65" s="43"/>
      <c r="BY65" s="52"/>
      <c r="BZ65" s="43"/>
      <c r="CA65" s="31"/>
      <c r="CB65" s="31"/>
      <c r="CC65" s="31"/>
      <c r="CD65" s="31" t="e">
        <f>#REF!-#REF!-#REF!-#REF!-#REF!-#REF!-#REF!-BM65-#REF!-AS65-#REF!-#REF!-AB65--#REF!-#REF!-N65</f>
        <v>#REF!</v>
      </c>
    </row>
    <row r="66" spans="1:82" s="32" customFormat="1" ht="15.75" hidden="1" customHeight="1" x14ac:dyDescent="0.2">
      <c r="A66" s="22">
        <v>113</v>
      </c>
      <c r="B66" s="23" t="s">
        <v>29</v>
      </c>
      <c r="C66" s="23" t="s">
        <v>88</v>
      </c>
      <c r="D66" s="22">
        <v>3</v>
      </c>
      <c r="E66" s="22" t="s">
        <v>42</v>
      </c>
      <c r="F66" s="22">
        <v>6</v>
      </c>
      <c r="G66" s="185"/>
      <c r="H66" s="33">
        <v>6792.52</v>
      </c>
      <c r="I66" s="33">
        <v>-73889.72</v>
      </c>
      <c r="J66" s="42"/>
      <c r="K66" s="42"/>
      <c r="L66" s="42"/>
      <c r="M66" s="43"/>
      <c r="N66" s="140"/>
      <c r="O66" s="43"/>
      <c r="P66" s="43"/>
      <c r="Q66" s="43"/>
      <c r="R66" s="46"/>
      <c r="S66" s="43"/>
      <c r="T66" s="43"/>
      <c r="U66" s="43"/>
      <c r="V66" s="43"/>
      <c r="W66" s="43"/>
      <c r="X66" s="42"/>
      <c r="Y66" s="42"/>
      <c r="Z66" s="46"/>
      <c r="AA66" s="43"/>
      <c r="AB66" s="140"/>
      <c r="AC66" s="43"/>
      <c r="AD66" s="43"/>
      <c r="AE66" s="43"/>
      <c r="AF66" s="43"/>
      <c r="AG66" s="43"/>
      <c r="AH66" s="43"/>
      <c r="AI66" s="47"/>
      <c r="AJ66" s="42"/>
      <c r="AK66" s="43"/>
      <c r="AL66" s="43"/>
      <c r="AM66" s="43"/>
      <c r="AN66" s="43"/>
      <c r="AO66" s="43"/>
      <c r="AP66" s="42"/>
      <c r="AQ66" s="42"/>
      <c r="AR66" s="43"/>
      <c r="AS66" s="175"/>
      <c r="AT66" s="43"/>
      <c r="AU66" s="43"/>
      <c r="AV66" s="43"/>
      <c r="AW66" s="43"/>
      <c r="AX66" s="43"/>
      <c r="AY66" s="43"/>
      <c r="AZ66" s="43"/>
      <c r="BA66" s="43"/>
      <c r="BB66" s="43"/>
      <c r="BC66" s="43"/>
      <c r="BD66" s="43"/>
      <c r="BE66" s="43"/>
      <c r="BF66" s="43"/>
      <c r="BG66" s="43"/>
      <c r="BH66" s="43"/>
      <c r="BI66" s="43"/>
      <c r="BJ66" s="43"/>
      <c r="BK66" s="42"/>
      <c r="BL66" s="42"/>
      <c r="BM66" s="136"/>
      <c r="BN66" s="43"/>
      <c r="BO66" s="43"/>
      <c r="BP66" s="50"/>
      <c r="BQ66" s="43"/>
      <c r="BR66" s="43"/>
      <c r="BS66" s="43"/>
      <c r="BT66" s="43"/>
      <c r="BU66" s="43"/>
      <c r="BV66" s="43"/>
      <c r="BW66" s="43"/>
      <c r="BX66" s="43"/>
      <c r="BY66" s="52"/>
      <c r="BZ66" s="43"/>
      <c r="CA66" s="31"/>
      <c r="CB66" s="31"/>
      <c r="CC66" s="31"/>
      <c r="CD66" s="31" t="e">
        <f>#REF!-#REF!-#REF!-#REF!-#REF!-#REF!-#REF!-BM66-#REF!-AS66-#REF!-#REF!-AB66--#REF!-#REF!-N66</f>
        <v>#REF!</v>
      </c>
    </row>
    <row r="67" spans="1:82" s="32" customFormat="1" ht="15.75" hidden="1" customHeight="1" x14ac:dyDescent="0.2">
      <c r="A67" s="22">
        <v>114</v>
      </c>
      <c r="B67" s="23" t="s">
        <v>29</v>
      </c>
      <c r="C67" s="23" t="s">
        <v>89</v>
      </c>
      <c r="D67" s="22">
        <v>9</v>
      </c>
      <c r="E67" s="22"/>
      <c r="F67" s="22">
        <v>5</v>
      </c>
      <c r="G67" s="185"/>
      <c r="H67" s="33">
        <v>22074.959999999999</v>
      </c>
      <c r="I67" s="33">
        <v>-71308.600000000006</v>
      </c>
      <c r="J67" s="42"/>
      <c r="K67" s="42"/>
      <c r="L67" s="42"/>
      <c r="M67" s="43"/>
      <c r="N67" s="140"/>
      <c r="O67" s="43"/>
      <c r="P67" s="43"/>
      <c r="Q67" s="43"/>
      <c r="R67" s="43"/>
      <c r="S67" s="43"/>
      <c r="T67" s="43"/>
      <c r="U67" s="43"/>
      <c r="V67" s="43"/>
      <c r="W67" s="43"/>
      <c r="X67" s="42"/>
      <c r="Y67" s="42"/>
      <c r="Z67" s="46"/>
      <c r="AA67" s="43"/>
      <c r="AB67" s="140"/>
      <c r="AC67" s="43"/>
      <c r="AD67" s="43"/>
      <c r="AE67" s="43"/>
      <c r="AF67" s="43"/>
      <c r="AG67" s="43"/>
      <c r="AH67" s="43"/>
      <c r="AI67" s="47"/>
      <c r="AJ67" s="42"/>
      <c r="AK67" s="43"/>
      <c r="AL67" s="43"/>
      <c r="AM67" s="43"/>
      <c r="AN67" s="43"/>
      <c r="AO67" s="43"/>
      <c r="AP67" s="42"/>
      <c r="AQ67" s="42"/>
      <c r="AR67" s="43"/>
      <c r="AS67" s="175"/>
      <c r="AT67" s="43"/>
      <c r="AU67" s="43"/>
      <c r="AV67" s="43"/>
      <c r="AW67" s="43"/>
      <c r="AX67" s="43"/>
      <c r="AY67" s="43"/>
      <c r="AZ67" s="43"/>
      <c r="BA67" s="43"/>
      <c r="BB67" s="43"/>
      <c r="BC67" s="43"/>
      <c r="BD67" s="43"/>
      <c r="BE67" s="43"/>
      <c r="BF67" s="43"/>
      <c r="BG67" s="43"/>
      <c r="BH67" s="43"/>
      <c r="BI67" s="43"/>
      <c r="BJ67" s="43"/>
      <c r="BK67" s="42"/>
      <c r="BL67" s="42"/>
      <c r="BM67" s="136"/>
      <c r="BN67" s="43"/>
      <c r="BO67" s="43"/>
      <c r="BP67" s="50"/>
      <c r="BQ67" s="43"/>
      <c r="BR67" s="43"/>
      <c r="BS67" s="43"/>
      <c r="BT67" s="43"/>
      <c r="BU67" s="43"/>
      <c r="BV67" s="43"/>
      <c r="BW67" s="43"/>
      <c r="BX67" s="43"/>
      <c r="BY67" s="52"/>
      <c r="BZ67" s="43"/>
      <c r="CA67" s="31"/>
      <c r="CB67" s="31"/>
      <c r="CC67" s="31"/>
      <c r="CD67" s="31" t="e">
        <f>#REF!-#REF!-#REF!-#REF!-#REF!-#REF!-#REF!-BM67-#REF!-AS67-#REF!-#REF!-AB67--#REF!-#REF!-N67</f>
        <v>#REF!</v>
      </c>
    </row>
    <row r="68" spans="1:82" s="32" customFormat="1" ht="15.75" hidden="1" customHeight="1" x14ac:dyDescent="0.2">
      <c r="A68" s="22">
        <v>115</v>
      </c>
      <c r="B68" s="23" t="s">
        <v>29</v>
      </c>
      <c r="C68" s="23" t="s">
        <v>89</v>
      </c>
      <c r="D68" s="22">
        <v>13</v>
      </c>
      <c r="E68" s="22"/>
      <c r="F68" s="22">
        <v>5</v>
      </c>
      <c r="G68" s="185"/>
      <c r="H68" s="33">
        <v>22199.040000000001</v>
      </c>
      <c r="I68" s="33">
        <v>19875.599999999999</v>
      </c>
      <c r="J68" s="42"/>
      <c r="K68" s="42"/>
      <c r="L68" s="42"/>
      <c r="M68" s="43"/>
      <c r="N68" s="140"/>
      <c r="O68" s="43"/>
      <c r="P68" s="43"/>
      <c r="Q68" s="43"/>
      <c r="R68" s="43"/>
      <c r="S68" s="43"/>
      <c r="T68" s="43"/>
      <c r="U68" s="43"/>
      <c r="V68" s="43"/>
      <c r="W68" s="43"/>
      <c r="X68" s="42"/>
      <c r="Y68" s="42"/>
      <c r="Z68" s="46"/>
      <c r="AA68" s="43"/>
      <c r="AB68" s="140"/>
      <c r="AC68" s="43"/>
      <c r="AD68" s="43"/>
      <c r="AE68" s="43"/>
      <c r="AF68" s="43"/>
      <c r="AG68" s="43"/>
      <c r="AH68" s="43"/>
      <c r="AI68" s="47"/>
      <c r="AJ68" s="42"/>
      <c r="AK68" s="43"/>
      <c r="AL68" s="43"/>
      <c r="AM68" s="43"/>
      <c r="AN68" s="43"/>
      <c r="AO68" s="43"/>
      <c r="AP68" s="42"/>
      <c r="AQ68" s="42"/>
      <c r="AR68" s="43"/>
      <c r="AS68" s="175"/>
      <c r="AT68" s="43"/>
      <c r="AU68" s="43"/>
      <c r="AV68" s="43"/>
      <c r="AW68" s="43"/>
      <c r="AX68" s="43"/>
      <c r="AY68" s="43"/>
      <c r="AZ68" s="43"/>
      <c r="BA68" s="43"/>
      <c r="BB68" s="43"/>
      <c r="BC68" s="43"/>
      <c r="BD68" s="43"/>
      <c r="BE68" s="43"/>
      <c r="BF68" s="43"/>
      <c r="BG68" s="43"/>
      <c r="BH68" s="43"/>
      <c r="BI68" s="43"/>
      <c r="BJ68" s="43"/>
      <c r="BK68" s="42"/>
      <c r="BL68" s="42"/>
      <c r="BM68" s="136"/>
      <c r="BN68" s="43"/>
      <c r="BO68" s="43"/>
      <c r="BP68" s="50"/>
      <c r="BQ68" s="43"/>
      <c r="BR68" s="43"/>
      <c r="BS68" s="43"/>
      <c r="BT68" s="43"/>
      <c r="BU68" s="43"/>
      <c r="BV68" s="43"/>
      <c r="BW68" s="43"/>
      <c r="BX68" s="43"/>
      <c r="BY68" s="52"/>
      <c r="BZ68" s="43"/>
      <c r="CA68" s="31"/>
      <c r="CB68" s="31"/>
      <c r="CC68" s="31"/>
      <c r="CD68" s="31" t="e">
        <f>#REF!-#REF!-#REF!-#REF!-#REF!-#REF!-#REF!-BM68-#REF!-AS68-#REF!-#REF!-AB68--#REF!-#REF!-N68</f>
        <v>#REF!</v>
      </c>
    </row>
    <row r="69" spans="1:82" s="32" customFormat="1" ht="15.75" hidden="1" customHeight="1" x14ac:dyDescent="0.2">
      <c r="A69" s="22">
        <v>116</v>
      </c>
      <c r="B69" s="23" t="s">
        <v>29</v>
      </c>
      <c r="C69" s="23" t="s">
        <v>89</v>
      </c>
      <c r="D69" s="22">
        <v>11</v>
      </c>
      <c r="E69" s="22"/>
      <c r="F69" s="22">
        <v>5</v>
      </c>
      <c r="G69" s="185"/>
      <c r="H69" s="33">
        <v>21990.36</v>
      </c>
      <c r="I69" s="33">
        <v>19688.759999999998</v>
      </c>
      <c r="J69" s="42"/>
      <c r="K69" s="42"/>
      <c r="L69" s="42"/>
      <c r="M69" s="43"/>
      <c r="N69" s="140"/>
      <c r="O69" s="43"/>
      <c r="P69" s="43"/>
      <c r="Q69" s="43"/>
      <c r="R69" s="46"/>
      <c r="S69" s="43"/>
      <c r="T69" s="43"/>
      <c r="U69" s="43"/>
      <c r="V69" s="43"/>
      <c r="W69" s="43"/>
      <c r="X69" s="42"/>
      <c r="Y69" s="42"/>
      <c r="Z69" s="46"/>
      <c r="AA69" s="43"/>
      <c r="AB69" s="140"/>
      <c r="AC69" s="43"/>
      <c r="AD69" s="43"/>
      <c r="AE69" s="43"/>
      <c r="AF69" s="43"/>
      <c r="AG69" s="43"/>
      <c r="AH69" s="43"/>
      <c r="AI69" s="47"/>
      <c r="AJ69" s="42"/>
      <c r="AK69" s="43"/>
      <c r="AL69" s="43"/>
      <c r="AM69" s="43"/>
      <c r="AN69" s="43"/>
      <c r="AO69" s="43"/>
      <c r="AP69" s="42"/>
      <c r="AQ69" s="42"/>
      <c r="AR69" s="43"/>
      <c r="AS69" s="175"/>
      <c r="AT69" s="43"/>
      <c r="AU69" s="43"/>
      <c r="AV69" s="43"/>
      <c r="AW69" s="43"/>
      <c r="AX69" s="43"/>
      <c r="AY69" s="43"/>
      <c r="AZ69" s="43"/>
      <c r="BA69" s="43"/>
      <c r="BB69" s="43"/>
      <c r="BC69" s="43"/>
      <c r="BD69" s="43"/>
      <c r="BE69" s="43"/>
      <c r="BF69" s="43"/>
      <c r="BG69" s="43"/>
      <c r="BH69" s="43"/>
      <c r="BI69" s="43"/>
      <c r="BJ69" s="43"/>
      <c r="BK69" s="42"/>
      <c r="BL69" s="42"/>
      <c r="BM69" s="136"/>
      <c r="BN69" s="43"/>
      <c r="BO69" s="43"/>
      <c r="BP69" s="50"/>
      <c r="BQ69" s="43"/>
      <c r="BR69" s="43"/>
      <c r="BS69" s="43"/>
      <c r="BT69" s="43"/>
      <c r="BU69" s="43"/>
      <c r="BV69" s="43"/>
      <c r="BW69" s="43"/>
      <c r="BX69" s="43"/>
      <c r="BY69" s="52"/>
      <c r="BZ69" s="43"/>
      <c r="CA69" s="31"/>
      <c r="CB69" s="31"/>
      <c r="CC69" s="31"/>
      <c r="CD69" s="31" t="e">
        <f>#REF!-#REF!-#REF!-#REF!-#REF!-#REF!-#REF!-BM69-#REF!-AS69-#REF!-#REF!-AB69--#REF!-#REF!-N69</f>
        <v>#REF!</v>
      </c>
    </row>
    <row r="70" spans="1:82" s="32" customFormat="1" ht="15.75" hidden="1" customHeight="1" x14ac:dyDescent="0.2">
      <c r="A70" s="22">
        <v>117</v>
      </c>
      <c r="B70" s="23" t="s">
        <v>29</v>
      </c>
      <c r="C70" s="23" t="s">
        <v>90</v>
      </c>
      <c r="D70" s="22">
        <v>17</v>
      </c>
      <c r="E70" s="22"/>
      <c r="F70" s="22">
        <v>7</v>
      </c>
      <c r="G70" s="185"/>
      <c r="H70" s="33">
        <v>3310.75</v>
      </c>
      <c r="I70" s="33">
        <v>3507.26</v>
      </c>
      <c r="J70" s="42"/>
      <c r="K70" s="42"/>
      <c r="L70" s="42"/>
      <c r="M70" s="43"/>
      <c r="N70" s="140"/>
      <c r="O70" s="43"/>
      <c r="P70" s="43"/>
      <c r="Q70" s="43"/>
      <c r="R70" s="46"/>
      <c r="S70" s="43"/>
      <c r="T70" s="43"/>
      <c r="U70" s="43"/>
      <c r="V70" s="43"/>
      <c r="W70" s="43"/>
      <c r="X70" s="42" t="s">
        <v>32</v>
      </c>
      <c r="Y70" s="42">
        <v>10</v>
      </c>
      <c r="Z70" s="46"/>
      <c r="AA70" s="43"/>
      <c r="AB70" s="140" t="e">
        <f>#REF!</f>
        <v>#REF!</v>
      </c>
      <c r="AC70" s="43"/>
      <c r="AD70" s="43"/>
      <c r="AE70" s="43"/>
      <c r="AF70" s="43"/>
      <c r="AG70" s="43"/>
      <c r="AH70" s="43"/>
      <c r="AI70" s="47"/>
      <c r="AJ70" s="42"/>
      <c r="AK70" s="43"/>
      <c r="AL70" s="43"/>
      <c r="AM70" s="43"/>
      <c r="AN70" s="43"/>
      <c r="AO70" s="43"/>
      <c r="AP70" s="42"/>
      <c r="AQ70" s="42"/>
      <c r="AR70" s="43"/>
      <c r="AS70" s="175"/>
      <c r="AT70" s="43"/>
      <c r="AU70" s="43"/>
      <c r="AV70" s="43"/>
      <c r="AW70" s="43"/>
      <c r="AX70" s="43"/>
      <c r="AY70" s="43"/>
      <c r="AZ70" s="43"/>
      <c r="BA70" s="43"/>
      <c r="BB70" s="43"/>
      <c r="BC70" s="43"/>
      <c r="BD70" s="43"/>
      <c r="BE70" s="43"/>
      <c r="BF70" s="43"/>
      <c r="BG70" s="43"/>
      <c r="BH70" s="43"/>
      <c r="BI70" s="43"/>
      <c r="BJ70" s="43"/>
      <c r="BK70" s="42"/>
      <c r="BL70" s="42"/>
      <c r="BM70" s="136"/>
      <c r="BN70" s="43"/>
      <c r="BO70" s="43"/>
      <c r="BP70" s="50"/>
      <c r="BQ70" s="43"/>
      <c r="BR70" s="43"/>
      <c r="BS70" s="43"/>
      <c r="BT70" s="43"/>
      <c r="BU70" s="43"/>
      <c r="BV70" s="43"/>
      <c r="BW70" s="43"/>
      <c r="BX70" s="43"/>
      <c r="BY70" s="52"/>
      <c r="BZ70" s="43"/>
      <c r="CA70" s="31"/>
      <c r="CB70" s="212"/>
      <c r="CC70" s="212"/>
      <c r="CD70" s="31" t="e">
        <f>#REF!-#REF!-#REF!-#REF!-#REF!-#REF!-#REF!-BM70-#REF!-AS70-#REF!-#REF!-AB70--#REF!-#REF!-N70</f>
        <v>#REF!</v>
      </c>
    </row>
    <row r="71" spans="1:82" s="32" customFormat="1" ht="75" customHeight="1" x14ac:dyDescent="0.2">
      <c r="A71" s="240">
        <v>9</v>
      </c>
      <c r="B71" s="241" t="s">
        <v>181</v>
      </c>
      <c r="C71" s="241" t="s">
        <v>182</v>
      </c>
      <c r="D71" s="240">
        <v>39</v>
      </c>
      <c r="E71" s="240"/>
      <c r="F71" s="240">
        <v>2</v>
      </c>
      <c r="G71" s="242" t="s">
        <v>183</v>
      </c>
      <c r="H71" s="243">
        <v>46605.599999999999</v>
      </c>
      <c r="I71" s="243">
        <v>233028.3</v>
      </c>
      <c r="J71" s="244"/>
      <c r="K71" s="244"/>
      <c r="L71" s="244"/>
      <c r="M71" s="245"/>
      <c r="N71" s="140"/>
      <c r="O71" s="245"/>
      <c r="P71" s="245"/>
      <c r="Q71" s="245"/>
      <c r="R71" s="246"/>
      <c r="S71" s="245"/>
      <c r="T71" s="245"/>
      <c r="U71" s="245"/>
      <c r="V71" s="245"/>
      <c r="W71" s="245"/>
      <c r="X71" s="244"/>
      <c r="Y71" s="244"/>
      <c r="Z71" s="246"/>
      <c r="AA71" s="245"/>
      <c r="AB71" s="140"/>
      <c r="AC71" s="245"/>
      <c r="AD71" s="245"/>
      <c r="AE71" s="245"/>
      <c r="AF71" s="245"/>
      <c r="AG71" s="245"/>
      <c r="AH71" s="245"/>
      <c r="AI71" s="247"/>
      <c r="AJ71" s="244"/>
      <c r="AK71" s="245"/>
      <c r="AL71" s="245"/>
      <c r="AM71" s="245"/>
      <c r="AN71" s="245"/>
      <c r="AO71" s="245"/>
      <c r="AP71" s="244"/>
      <c r="AQ71" s="244"/>
      <c r="AR71" s="245"/>
      <c r="AS71" s="175"/>
      <c r="AT71" s="245"/>
      <c r="AU71" s="245"/>
      <c r="AV71" s="245"/>
      <c r="AW71" s="245"/>
      <c r="AX71" s="245"/>
      <c r="AY71" s="245"/>
      <c r="AZ71" s="245"/>
      <c r="BA71" s="245"/>
      <c r="BB71" s="245"/>
      <c r="BC71" s="245"/>
      <c r="BD71" s="245"/>
      <c r="BE71" s="245"/>
      <c r="BF71" s="245"/>
      <c r="BG71" s="245"/>
      <c r="BH71" s="245"/>
      <c r="BI71" s="245"/>
      <c r="BJ71" s="245"/>
      <c r="BK71" s="244"/>
      <c r="BL71" s="244"/>
      <c r="BM71" s="136"/>
      <c r="BN71" s="245"/>
      <c r="BO71" s="245"/>
      <c r="BP71" s="248"/>
      <c r="BQ71" s="245"/>
      <c r="BR71" s="245"/>
      <c r="BS71" s="245"/>
      <c r="BT71" s="245"/>
      <c r="BU71" s="245"/>
      <c r="BV71" s="245"/>
      <c r="BW71" s="245"/>
      <c r="BX71" s="245"/>
      <c r="BY71" s="249"/>
      <c r="BZ71" s="245"/>
      <c r="CA71" s="250"/>
      <c r="CB71" s="251" t="s">
        <v>184</v>
      </c>
      <c r="CC71" s="252">
        <v>1996</v>
      </c>
      <c r="CD71" s="253">
        <v>1996</v>
      </c>
    </row>
    <row r="72" spans="1:82" s="32" customFormat="1" ht="66.75" customHeight="1" x14ac:dyDescent="0.2">
      <c r="A72" s="279">
        <v>10</v>
      </c>
      <c r="B72" s="279" t="s">
        <v>131</v>
      </c>
      <c r="C72" s="279" t="s">
        <v>146</v>
      </c>
      <c r="D72" s="279">
        <v>347</v>
      </c>
      <c r="E72" s="279" t="s">
        <v>33</v>
      </c>
      <c r="F72" s="279">
        <v>3</v>
      </c>
      <c r="G72" s="287" t="s">
        <v>188</v>
      </c>
      <c r="H72" s="285">
        <v>90808.2</v>
      </c>
      <c r="I72" s="281">
        <v>363233.12</v>
      </c>
      <c r="J72" s="143" t="s">
        <v>49</v>
      </c>
      <c r="K72" s="143" t="s">
        <v>185</v>
      </c>
      <c r="L72" s="144" t="s">
        <v>186</v>
      </c>
      <c r="M72" s="144"/>
      <c r="N72" s="140">
        <v>199560</v>
      </c>
      <c r="O72" s="145"/>
      <c r="P72" s="145"/>
      <c r="Q72" s="145"/>
      <c r="R72" s="145"/>
      <c r="S72" s="145"/>
      <c r="T72" s="145"/>
      <c r="U72" s="145"/>
      <c r="V72" s="145"/>
      <c r="W72" s="145"/>
      <c r="X72" s="144"/>
      <c r="Y72" s="144"/>
      <c r="Z72" s="146"/>
      <c r="AA72" s="145"/>
      <c r="AB72" s="137"/>
      <c r="AC72" s="145"/>
      <c r="AD72" s="145"/>
      <c r="AE72" s="145"/>
      <c r="AF72" s="145"/>
      <c r="AG72" s="145"/>
      <c r="AH72" s="145"/>
      <c r="AI72" s="147"/>
      <c r="AJ72" s="144"/>
      <c r="AK72" s="145"/>
      <c r="AL72" s="145"/>
      <c r="AM72" s="145"/>
      <c r="AN72" s="145"/>
      <c r="AO72" s="145"/>
      <c r="AP72" s="144" t="s">
        <v>168</v>
      </c>
      <c r="AQ72" s="144"/>
      <c r="AR72" s="145" t="s">
        <v>187</v>
      </c>
      <c r="AS72" s="137">
        <v>11280</v>
      </c>
      <c r="AT72" s="145"/>
      <c r="AU72" s="145"/>
      <c r="AV72" s="145"/>
      <c r="AW72" s="145"/>
      <c r="AX72" s="145"/>
      <c r="AY72" s="145"/>
      <c r="AZ72" s="145"/>
      <c r="BA72" s="145"/>
      <c r="BB72" s="145"/>
      <c r="BC72" s="145"/>
      <c r="BD72" s="145"/>
      <c r="BE72" s="145"/>
      <c r="BF72" s="145"/>
      <c r="BG72" s="145"/>
      <c r="BH72" s="145"/>
      <c r="BI72" s="145"/>
      <c r="BJ72" s="145"/>
      <c r="BK72" s="144"/>
      <c r="BL72" s="144"/>
      <c r="BM72" s="181"/>
      <c r="BN72" s="145"/>
      <c r="BO72" s="145"/>
      <c r="BP72" s="148"/>
      <c r="BQ72" s="145"/>
      <c r="BR72" s="145"/>
      <c r="BS72" s="145"/>
      <c r="BT72" s="145"/>
      <c r="BU72" s="145"/>
      <c r="BV72" s="145"/>
      <c r="BW72" s="145"/>
      <c r="BX72" s="145"/>
      <c r="BY72" s="143"/>
      <c r="BZ72" s="145"/>
      <c r="CA72" s="220"/>
      <c r="CB72" s="221" t="s">
        <v>178</v>
      </c>
      <c r="CC72" s="221">
        <v>42250</v>
      </c>
      <c r="CD72" s="283">
        <v>287451</v>
      </c>
    </row>
    <row r="73" spans="1:82" s="32" customFormat="1" ht="60" customHeight="1" x14ac:dyDescent="0.2">
      <c r="A73" s="280"/>
      <c r="B73" s="280"/>
      <c r="C73" s="280"/>
      <c r="D73" s="280"/>
      <c r="E73" s="280"/>
      <c r="F73" s="280"/>
      <c r="G73" s="288"/>
      <c r="H73" s="286"/>
      <c r="I73" s="282"/>
      <c r="J73" s="143"/>
      <c r="K73" s="143"/>
      <c r="L73" s="144"/>
      <c r="M73" s="144"/>
      <c r="N73" s="140"/>
      <c r="O73" s="145"/>
      <c r="P73" s="145"/>
      <c r="Q73" s="145"/>
      <c r="R73" s="145"/>
      <c r="S73" s="145"/>
      <c r="T73" s="145"/>
      <c r="U73" s="145"/>
      <c r="V73" s="145"/>
      <c r="W73" s="145"/>
      <c r="X73" s="143"/>
      <c r="Y73" s="144"/>
      <c r="Z73" s="146"/>
      <c r="AA73" s="145"/>
      <c r="AB73" s="137"/>
      <c r="AC73" s="145"/>
      <c r="AD73" s="145"/>
      <c r="AE73" s="145"/>
      <c r="AF73" s="145"/>
      <c r="AG73" s="145"/>
      <c r="AH73" s="145"/>
      <c r="AI73" s="147"/>
      <c r="AJ73" s="144"/>
      <c r="AK73" s="145"/>
      <c r="AL73" s="145"/>
      <c r="AM73" s="145"/>
      <c r="AN73" s="145"/>
      <c r="AO73" s="145"/>
      <c r="AP73" s="144" t="s">
        <v>130</v>
      </c>
      <c r="AQ73" s="144"/>
      <c r="AR73" s="145" t="s">
        <v>125</v>
      </c>
      <c r="AS73" s="137">
        <v>19361</v>
      </c>
      <c r="AT73" s="145"/>
      <c r="AU73" s="145"/>
      <c r="AV73" s="145"/>
      <c r="AW73" s="145"/>
      <c r="AX73" s="145"/>
      <c r="AY73" s="145"/>
      <c r="AZ73" s="145"/>
      <c r="BA73" s="145"/>
      <c r="BB73" s="145"/>
      <c r="BC73" s="145"/>
      <c r="BD73" s="222"/>
      <c r="BE73" s="145"/>
      <c r="BF73" s="145"/>
      <c r="BG73" s="145"/>
      <c r="BH73" s="145"/>
      <c r="BI73" s="145"/>
      <c r="BJ73" s="145"/>
      <c r="BK73" s="144"/>
      <c r="BL73" s="144"/>
      <c r="BM73" s="181"/>
      <c r="BN73" s="145"/>
      <c r="BO73" s="145"/>
      <c r="BP73" s="148"/>
      <c r="BQ73" s="145"/>
      <c r="BR73" s="145"/>
      <c r="BS73" s="145"/>
      <c r="BT73" s="145"/>
      <c r="BU73" s="145"/>
      <c r="BV73" s="145"/>
      <c r="BW73" s="145"/>
      <c r="BX73" s="145"/>
      <c r="BY73" s="143"/>
      <c r="BZ73" s="145"/>
      <c r="CA73" s="220"/>
      <c r="CB73" s="221"/>
      <c r="CC73" s="221"/>
      <c r="CD73" s="284"/>
    </row>
    <row r="74" spans="1:82" s="32" customFormat="1" ht="66.75" customHeight="1" x14ac:dyDescent="0.2">
      <c r="A74" s="22">
        <v>11</v>
      </c>
      <c r="B74" s="23" t="s">
        <v>131</v>
      </c>
      <c r="C74" s="23" t="s">
        <v>147</v>
      </c>
      <c r="D74" s="22">
        <v>272</v>
      </c>
      <c r="E74" s="22"/>
      <c r="F74" s="169">
        <v>3</v>
      </c>
      <c r="G74" s="188">
        <v>1.17</v>
      </c>
      <c r="H74" s="195">
        <v>5106.8</v>
      </c>
      <c r="I74" s="194">
        <v>30640.9</v>
      </c>
      <c r="J74" s="42"/>
      <c r="K74" s="42"/>
      <c r="L74" s="42"/>
      <c r="M74" s="43"/>
      <c r="N74" s="140"/>
      <c r="O74" s="43"/>
      <c r="P74" s="43"/>
      <c r="Q74" s="43"/>
      <c r="R74" s="43"/>
      <c r="S74" s="43"/>
      <c r="T74" s="43"/>
      <c r="U74" s="43"/>
      <c r="V74" s="43"/>
      <c r="W74" s="43"/>
      <c r="X74" s="42"/>
      <c r="Y74" s="42"/>
      <c r="Z74" s="46"/>
      <c r="AA74" s="43"/>
      <c r="AB74" s="137"/>
      <c r="AC74" s="43"/>
      <c r="AD74" s="43"/>
      <c r="AE74" s="43"/>
      <c r="AF74" s="43"/>
      <c r="AG74" s="43"/>
      <c r="AH74" s="43"/>
      <c r="AI74" s="47"/>
      <c r="AJ74" s="42"/>
      <c r="AK74" s="43"/>
      <c r="AL74" s="43"/>
      <c r="AM74" s="43"/>
      <c r="AN74" s="43"/>
      <c r="AO74" s="43"/>
      <c r="AP74" s="42" t="s">
        <v>130</v>
      </c>
      <c r="AQ74" s="42" t="s">
        <v>154</v>
      </c>
      <c r="AR74" s="43" t="s">
        <v>125</v>
      </c>
      <c r="AS74" s="137">
        <v>10000</v>
      </c>
      <c r="AT74" s="43"/>
      <c r="AU74" s="43"/>
      <c r="AV74" s="43"/>
      <c r="AW74" s="43"/>
      <c r="AX74" s="43"/>
      <c r="AY74" s="43"/>
      <c r="AZ74" s="43"/>
      <c r="BA74" s="43"/>
      <c r="BB74" s="43"/>
      <c r="BC74" s="224" t="s">
        <v>49</v>
      </c>
      <c r="BD74" s="223" t="s">
        <v>180</v>
      </c>
      <c r="BE74" s="66">
        <v>2835</v>
      </c>
      <c r="BF74" s="43"/>
      <c r="BG74" s="42" t="s">
        <v>168</v>
      </c>
      <c r="BH74" s="42" t="s">
        <v>179</v>
      </c>
      <c r="BI74" s="42">
        <v>15056</v>
      </c>
      <c r="BJ74" s="43"/>
      <c r="BK74" s="42"/>
      <c r="BL74" s="42"/>
      <c r="BM74" s="112"/>
      <c r="BN74" s="43"/>
      <c r="BO74" s="43"/>
      <c r="BP74" s="50"/>
      <c r="BQ74" s="43"/>
      <c r="BR74" s="43"/>
      <c r="BS74" s="43"/>
      <c r="BT74" s="43"/>
      <c r="BU74" s="43"/>
      <c r="BV74" s="43"/>
      <c r="BW74" s="43"/>
      <c r="BX74" s="43"/>
      <c r="BY74" s="52"/>
      <c r="BZ74" s="43"/>
      <c r="CA74" s="31"/>
      <c r="CB74" s="31"/>
      <c r="CC74" s="31"/>
      <c r="CD74" s="135">
        <v>27891</v>
      </c>
    </row>
    <row r="75" spans="1:82" s="32" customFormat="1" ht="21.4" hidden="1" customHeight="1" x14ac:dyDescent="0.2">
      <c r="A75" s="22">
        <v>126</v>
      </c>
      <c r="B75" s="23" t="s">
        <v>29</v>
      </c>
      <c r="C75" s="24" t="s">
        <v>91</v>
      </c>
      <c r="D75" s="22">
        <v>263</v>
      </c>
      <c r="E75" s="22"/>
      <c r="F75" s="22">
        <v>6</v>
      </c>
      <c r="G75" s="184"/>
      <c r="H75" s="63">
        <v>4720.8</v>
      </c>
      <c r="I75" s="63">
        <v>4439.97</v>
      </c>
      <c r="J75" s="42"/>
      <c r="K75" s="42"/>
      <c r="L75" s="42"/>
      <c r="M75" s="43"/>
      <c r="N75" s="44"/>
      <c r="O75" s="43"/>
      <c r="P75" s="43"/>
      <c r="Q75" s="43"/>
      <c r="R75" s="43"/>
      <c r="S75" s="43"/>
      <c r="T75" s="43"/>
      <c r="U75" s="43"/>
      <c r="V75" s="43"/>
      <c r="W75" s="43"/>
      <c r="X75" s="42"/>
      <c r="Y75" s="42"/>
      <c r="Z75" s="46"/>
      <c r="AA75" s="43"/>
      <c r="AB75" s="44"/>
      <c r="AC75" s="43"/>
      <c r="AD75" s="43"/>
      <c r="AE75" s="43"/>
      <c r="AF75" s="43"/>
      <c r="AG75" s="43"/>
      <c r="AH75" s="43"/>
      <c r="AI75" s="47"/>
      <c r="AJ75" s="42"/>
      <c r="AK75" s="43"/>
      <c r="AL75" s="43"/>
      <c r="AM75" s="43"/>
      <c r="AN75" s="43"/>
      <c r="AO75" s="43"/>
      <c r="AP75" s="42"/>
      <c r="AQ75" s="42"/>
      <c r="AR75" s="43"/>
      <c r="AS75" s="48"/>
      <c r="AT75" s="43"/>
      <c r="AU75" s="43"/>
      <c r="AV75" s="43"/>
      <c r="AW75" s="43"/>
      <c r="AX75" s="43"/>
      <c r="AY75" s="43"/>
      <c r="AZ75" s="43"/>
      <c r="BA75" s="43"/>
      <c r="BB75" s="43"/>
      <c r="BC75" s="43"/>
      <c r="BD75" s="27"/>
      <c r="BE75" s="43"/>
      <c r="BF75" s="43"/>
      <c r="BG75" s="43"/>
      <c r="BH75" s="43"/>
      <c r="BI75" s="43"/>
      <c r="BJ75" s="43"/>
      <c r="BK75" s="42"/>
      <c r="BL75" s="42"/>
      <c r="BM75" s="49"/>
      <c r="BN75" s="43"/>
      <c r="BO75" s="43"/>
      <c r="BP75" s="50"/>
      <c r="BQ75" s="43"/>
      <c r="BR75" s="43"/>
      <c r="BS75" s="43"/>
      <c r="BT75" s="43"/>
      <c r="BU75" s="43"/>
      <c r="BV75" s="43"/>
      <c r="BW75" s="43"/>
      <c r="BX75" s="43"/>
      <c r="BY75" s="52"/>
      <c r="BZ75" s="43"/>
      <c r="CA75" s="31"/>
      <c r="CB75" s="31"/>
      <c r="CC75" s="31"/>
      <c r="CD75" s="31" t="e">
        <f>#REF!-#REF!-#REF!-#REF!-#REF!-#REF!-#REF!-BM75-#REF!-AS75-#REF!-#REF!-AB75--#REF!-#REF!-N75</f>
        <v>#REF!</v>
      </c>
    </row>
    <row r="76" spans="1:82" s="32" customFormat="1" ht="17.25" hidden="1" customHeight="1" x14ac:dyDescent="0.2">
      <c r="A76" s="22">
        <v>128</v>
      </c>
      <c r="B76" s="23" t="s">
        <v>39</v>
      </c>
      <c r="C76" s="24" t="s">
        <v>91</v>
      </c>
      <c r="D76" s="22">
        <v>141</v>
      </c>
      <c r="E76" s="22" t="s">
        <v>35</v>
      </c>
      <c r="F76" s="22">
        <v>7</v>
      </c>
      <c r="G76" s="185"/>
      <c r="H76" s="33">
        <v>47990.79</v>
      </c>
      <c r="I76" s="33">
        <v>39638.92</v>
      </c>
      <c r="J76" s="42"/>
      <c r="K76" s="42"/>
      <c r="L76" s="42"/>
      <c r="M76" s="43"/>
      <c r="N76" s="44"/>
      <c r="O76" s="43"/>
      <c r="P76" s="43"/>
      <c r="Q76" s="43"/>
      <c r="R76" s="43"/>
      <c r="S76" s="43"/>
      <c r="T76" s="43"/>
      <c r="U76" s="43"/>
      <c r="V76" s="43"/>
      <c r="W76" s="43"/>
      <c r="X76" s="42"/>
      <c r="Y76" s="42"/>
      <c r="Z76" s="46"/>
      <c r="AA76" s="43"/>
      <c r="AB76" s="44"/>
      <c r="AC76" s="43"/>
      <c r="AD76" s="43"/>
      <c r="AE76" s="43"/>
      <c r="AF76" s="43"/>
      <c r="AG76" s="43"/>
      <c r="AH76" s="43"/>
      <c r="AI76" s="47"/>
      <c r="AJ76" s="42"/>
      <c r="AK76" s="43"/>
      <c r="AL76" s="43"/>
      <c r="AM76" s="43"/>
      <c r="AN76" s="43"/>
      <c r="AO76" s="43"/>
      <c r="AP76" s="42" t="s">
        <v>31</v>
      </c>
      <c r="AQ76" s="42">
        <v>50</v>
      </c>
      <c r="AR76" s="43"/>
      <c r="AS76" s="48" t="e">
        <f>#REF!</f>
        <v>#REF!</v>
      </c>
      <c r="AT76" s="43"/>
      <c r="AU76" s="43"/>
      <c r="AV76" s="43"/>
      <c r="AW76" s="43"/>
      <c r="AX76" s="43"/>
      <c r="AY76" s="43"/>
      <c r="AZ76" s="43"/>
      <c r="BA76" s="43"/>
      <c r="BB76" s="43"/>
      <c r="BC76" s="43"/>
      <c r="BD76" s="43"/>
      <c r="BE76" s="43"/>
      <c r="BF76" s="43"/>
      <c r="BG76" s="43"/>
      <c r="BH76" s="43"/>
      <c r="BI76" s="43"/>
      <c r="BJ76" s="43"/>
      <c r="BK76" s="42"/>
      <c r="BL76" s="42"/>
      <c r="BM76" s="49"/>
      <c r="BN76" s="43"/>
      <c r="BO76" s="43"/>
      <c r="BP76" s="50"/>
      <c r="BQ76" s="43"/>
      <c r="BR76" s="43"/>
      <c r="BS76" s="43"/>
      <c r="BT76" s="43"/>
      <c r="BU76" s="43"/>
      <c r="BV76" s="43"/>
      <c r="BW76" s="43"/>
      <c r="BX76" s="43"/>
      <c r="BY76" s="52"/>
      <c r="BZ76" s="43"/>
      <c r="CA76" s="31"/>
      <c r="CB76" s="31"/>
      <c r="CC76" s="31"/>
      <c r="CD76" s="31" t="e">
        <f>#REF!-#REF!-#REF!-#REF!-#REF!-#REF!-#REF!-BM76-#REF!-AS76-#REF!-#REF!-AB76--#REF!-#REF!-N76</f>
        <v>#REF!</v>
      </c>
    </row>
    <row r="77" spans="1:82" s="32" customFormat="1" ht="15.75" hidden="1" customHeight="1" x14ac:dyDescent="0.2">
      <c r="A77" s="22">
        <v>129</v>
      </c>
      <c r="B77" s="23" t="s">
        <v>29</v>
      </c>
      <c r="C77" s="24" t="s">
        <v>92</v>
      </c>
      <c r="D77" s="22">
        <v>17</v>
      </c>
      <c r="E77" s="22" t="s">
        <v>47</v>
      </c>
      <c r="F77" s="22">
        <v>6</v>
      </c>
      <c r="G77" s="185"/>
      <c r="H77" s="33">
        <v>2302.67</v>
      </c>
      <c r="I77" s="33">
        <v>2165.6799999999998</v>
      </c>
      <c r="J77" s="42"/>
      <c r="K77" s="42"/>
      <c r="L77" s="42"/>
      <c r="M77" s="43"/>
      <c r="N77" s="44"/>
      <c r="O77" s="43"/>
      <c r="P77" s="43"/>
      <c r="Q77" s="43"/>
      <c r="R77" s="43"/>
      <c r="S77" s="43"/>
      <c r="T77" s="43"/>
      <c r="U77" s="43"/>
      <c r="V77" s="43"/>
      <c r="W77" s="43"/>
      <c r="X77" s="42"/>
      <c r="Y77" s="42"/>
      <c r="Z77" s="46"/>
      <c r="AA77" s="43"/>
      <c r="AB77" s="44"/>
      <c r="AC77" s="43"/>
      <c r="AD77" s="43"/>
      <c r="AE77" s="43"/>
      <c r="AF77" s="43"/>
      <c r="AG77" s="43"/>
      <c r="AH77" s="43"/>
      <c r="AI77" s="47"/>
      <c r="AJ77" s="42"/>
      <c r="AK77" s="43"/>
      <c r="AL77" s="43"/>
      <c r="AM77" s="43"/>
      <c r="AN77" s="43"/>
      <c r="AO77" s="43"/>
      <c r="AP77" s="42"/>
      <c r="AQ77" s="42"/>
      <c r="AR77" s="43"/>
      <c r="AS77" s="48"/>
      <c r="AT77" s="43"/>
      <c r="AU77" s="43"/>
      <c r="AV77" s="43"/>
      <c r="AW77" s="43"/>
      <c r="AX77" s="43"/>
      <c r="AY77" s="43"/>
      <c r="AZ77" s="43"/>
      <c r="BA77" s="43"/>
      <c r="BB77" s="43"/>
      <c r="BC77" s="43"/>
      <c r="BD77" s="43"/>
      <c r="BE77" s="43"/>
      <c r="BF77" s="43"/>
      <c r="BG77" s="43"/>
      <c r="BH77" s="43"/>
      <c r="BI77" s="43"/>
      <c r="BJ77" s="43"/>
      <c r="BK77" s="42"/>
      <c r="BL77" s="42"/>
      <c r="BM77" s="49"/>
      <c r="BN77" s="43"/>
      <c r="BO77" s="43"/>
      <c r="BP77" s="50"/>
      <c r="BQ77" s="43"/>
      <c r="BR77" s="43"/>
      <c r="BS77" s="43"/>
      <c r="BT77" s="43"/>
      <c r="BU77" s="43"/>
      <c r="BV77" s="43"/>
      <c r="BW77" s="43"/>
      <c r="BX77" s="43"/>
      <c r="BY77" s="52"/>
      <c r="BZ77" s="43"/>
      <c r="CA77" s="31"/>
      <c r="CB77" s="31"/>
      <c r="CC77" s="31"/>
      <c r="CD77" s="31" t="e">
        <f>#REF!-#REF!-#REF!-#REF!-#REF!-#REF!-#REF!-BM77-#REF!-AS77-#REF!-#REF!-AB77--#REF!-#REF!-N77</f>
        <v>#REF!</v>
      </c>
    </row>
    <row r="78" spans="1:82" s="32" customFormat="1" ht="15.75" hidden="1" customHeight="1" x14ac:dyDescent="0.2">
      <c r="A78" s="22">
        <v>130</v>
      </c>
      <c r="B78" s="23" t="s">
        <v>29</v>
      </c>
      <c r="C78" s="24" t="s">
        <v>92</v>
      </c>
      <c r="D78" s="22">
        <v>15</v>
      </c>
      <c r="E78" s="22" t="s">
        <v>56</v>
      </c>
      <c r="F78" s="22">
        <v>7</v>
      </c>
      <c r="G78" s="185"/>
      <c r="H78" s="33">
        <v>2098.62</v>
      </c>
      <c r="I78" s="33">
        <v>2223.1799999999998</v>
      </c>
      <c r="J78" s="42"/>
      <c r="K78" s="42"/>
      <c r="L78" s="42"/>
      <c r="M78" s="43"/>
      <c r="N78" s="44"/>
      <c r="O78" s="43"/>
      <c r="P78" s="43"/>
      <c r="Q78" s="43"/>
      <c r="R78" s="43"/>
      <c r="S78" s="43"/>
      <c r="T78" s="43"/>
      <c r="U78" s="43"/>
      <c r="V78" s="43"/>
      <c r="W78" s="43"/>
      <c r="X78" s="42"/>
      <c r="Y78" s="42"/>
      <c r="Z78" s="46"/>
      <c r="AA78" s="43"/>
      <c r="AB78" s="44"/>
      <c r="AC78" s="43"/>
      <c r="AD78" s="43"/>
      <c r="AE78" s="43"/>
      <c r="AF78" s="43"/>
      <c r="AG78" s="43"/>
      <c r="AH78" s="43"/>
      <c r="AI78" s="47"/>
      <c r="AJ78" s="42"/>
      <c r="AK78" s="43"/>
      <c r="AL78" s="43"/>
      <c r="AM78" s="43"/>
      <c r="AN78" s="43"/>
      <c r="AO78" s="43"/>
      <c r="AP78" s="42"/>
      <c r="AQ78" s="42"/>
      <c r="AR78" s="43"/>
      <c r="AS78" s="48"/>
      <c r="AT78" s="43"/>
      <c r="AU78" s="43"/>
      <c r="AV78" s="43"/>
      <c r="AW78" s="43"/>
      <c r="AX78" s="43"/>
      <c r="AY78" s="43"/>
      <c r="AZ78" s="43"/>
      <c r="BA78" s="43"/>
      <c r="BB78" s="43"/>
      <c r="BC78" s="43"/>
      <c r="BD78" s="43"/>
      <c r="BE78" s="43"/>
      <c r="BF78" s="43"/>
      <c r="BG78" s="43"/>
      <c r="BH78" s="43"/>
      <c r="BI78" s="43"/>
      <c r="BJ78" s="43"/>
      <c r="BK78" s="42"/>
      <c r="BL78" s="42"/>
      <c r="BM78" s="49"/>
      <c r="BN78" s="43"/>
      <c r="BO78" s="43"/>
      <c r="BP78" s="50"/>
      <c r="BQ78" s="43"/>
      <c r="BR78" s="43"/>
      <c r="BS78" s="43"/>
      <c r="BT78" s="43"/>
      <c r="BU78" s="43"/>
      <c r="BV78" s="43"/>
      <c r="BW78" s="43"/>
      <c r="BX78" s="43"/>
      <c r="BY78" s="52"/>
      <c r="BZ78" s="43"/>
      <c r="CA78" s="31"/>
      <c r="CB78" s="31"/>
      <c r="CC78" s="31"/>
      <c r="CD78" s="31" t="e">
        <f>#REF!-#REF!-#REF!-#REF!-#REF!-#REF!-#REF!-BM78-#REF!-AS78-#REF!-#REF!-AB78--#REF!-#REF!-N78</f>
        <v>#REF!</v>
      </c>
    </row>
    <row r="79" spans="1:82" s="32" customFormat="1" ht="15.75" hidden="1" customHeight="1" x14ac:dyDescent="0.2">
      <c r="A79" s="22">
        <v>131</v>
      </c>
      <c r="B79" s="23" t="s">
        <v>29</v>
      </c>
      <c r="C79" s="24" t="s">
        <v>93</v>
      </c>
      <c r="D79" s="22">
        <v>1</v>
      </c>
      <c r="E79" s="22" t="s">
        <v>44</v>
      </c>
      <c r="F79" s="22">
        <v>6</v>
      </c>
      <c r="G79" s="185"/>
      <c r="H79" s="33">
        <v>26708.2</v>
      </c>
      <c r="I79" s="33">
        <v>25119.39</v>
      </c>
      <c r="J79" s="42"/>
      <c r="K79" s="42"/>
      <c r="L79" s="42"/>
      <c r="M79" s="43"/>
      <c r="N79" s="44"/>
      <c r="O79" s="43"/>
      <c r="P79" s="43"/>
      <c r="Q79" s="43"/>
      <c r="R79" s="43"/>
      <c r="S79" s="43"/>
      <c r="T79" s="43"/>
      <c r="U79" s="43"/>
      <c r="V79" s="43"/>
      <c r="W79" s="43"/>
      <c r="X79" s="42"/>
      <c r="Y79" s="42"/>
      <c r="Z79" s="46"/>
      <c r="AA79" s="43"/>
      <c r="AB79" s="44"/>
      <c r="AC79" s="43"/>
      <c r="AD79" s="43"/>
      <c r="AE79" s="43"/>
      <c r="AF79" s="43"/>
      <c r="AG79" s="43"/>
      <c r="AH79" s="43"/>
      <c r="AI79" s="47"/>
      <c r="AJ79" s="42"/>
      <c r="AK79" s="43"/>
      <c r="AL79" s="43"/>
      <c r="AM79" s="43"/>
      <c r="AN79" s="43"/>
      <c r="AO79" s="43"/>
      <c r="AP79" s="42" t="s">
        <v>32</v>
      </c>
      <c r="AQ79" s="42">
        <v>20</v>
      </c>
      <c r="AR79" s="43"/>
      <c r="AS79" s="48" t="e">
        <f>#REF!</f>
        <v>#REF!</v>
      </c>
      <c r="AT79" s="43"/>
      <c r="AU79" s="43"/>
      <c r="AV79" s="43"/>
      <c r="AW79" s="43"/>
      <c r="AX79" s="43"/>
      <c r="AY79" s="43"/>
      <c r="AZ79" s="43"/>
      <c r="BA79" s="43"/>
      <c r="BB79" s="43"/>
      <c r="BC79" s="43"/>
      <c r="BD79" s="43"/>
      <c r="BE79" s="43"/>
      <c r="BF79" s="43"/>
      <c r="BG79" s="43"/>
      <c r="BH79" s="43"/>
      <c r="BI79" s="43"/>
      <c r="BJ79" s="43"/>
      <c r="BK79" s="42"/>
      <c r="BL79" s="42"/>
      <c r="BM79" s="49"/>
      <c r="BN79" s="43"/>
      <c r="BO79" s="43"/>
      <c r="BP79" s="50"/>
      <c r="BQ79" s="43"/>
      <c r="BR79" s="43"/>
      <c r="BS79" s="43"/>
      <c r="BT79" s="43"/>
      <c r="BU79" s="43"/>
      <c r="BV79" s="43"/>
      <c r="BW79" s="43"/>
      <c r="BX79" s="43"/>
      <c r="BY79" s="52"/>
      <c r="BZ79" s="43"/>
      <c r="CA79" s="31"/>
      <c r="CB79" s="31"/>
      <c r="CC79" s="31"/>
      <c r="CD79" s="31" t="e">
        <f>#REF!-#REF!-#REF!-#REF!-#REF!-#REF!-#REF!-BM79-#REF!-AS79-#REF!-#REF!-AB79--#REF!-#REF!-N79</f>
        <v>#REF!</v>
      </c>
    </row>
    <row r="80" spans="1:82" s="32" customFormat="1" ht="15.75" hidden="1" customHeight="1" x14ac:dyDescent="0.2">
      <c r="A80" s="22">
        <v>132</v>
      </c>
      <c r="B80" s="23" t="s">
        <v>29</v>
      </c>
      <c r="C80" s="24" t="s">
        <v>93</v>
      </c>
      <c r="D80" s="22">
        <v>6</v>
      </c>
      <c r="E80" s="22" t="s">
        <v>56</v>
      </c>
      <c r="F80" s="22">
        <v>7</v>
      </c>
      <c r="G80" s="185"/>
      <c r="H80" s="33">
        <v>5312.88</v>
      </c>
      <c r="I80" s="33">
        <v>5628.23</v>
      </c>
      <c r="J80" s="42"/>
      <c r="K80" s="42"/>
      <c r="L80" s="42"/>
      <c r="M80" s="43"/>
      <c r="N80" s="44"/>
      <c r="O80" s="43"/>
      <c r="P80" s="43"/>
      <c r="Q80" s="43"/>
      <c r="R80" s="43"/>
      <c r="S80" s="43"/>
      <c r="T80" s="43"/>
      <c r="U80" s="43"/>
      <c r="V80" s="43"/>
      <c r="W80" s="43"/>
      <c r="X80" s="42"/>
      <c r="Y80" s="42"/>
      <c r="Z80" s="46"/>
      <c r="AA80" s="43"/>
      <c r="AB80" s="44"/>
      <c r="AC80" s="43"/>
      <c r="AD80" s="43"/>
      <c r="AE80" s="43"/>
      <c r="AF80" s="43"/>
      <c r="AG80" s="43"/>
      <c r="AH80" s="43"/>
      <c r="AI80" s="47"/>
      <c r="AJ80" s="42"/>
      <c r="AK80" s="43"/>
      <c r="AL80" s="43"/>
      <c r="AM80" s="43"/>
      <c r="AN80" s="43"/>
      <c r="AO80" s="43"/>
      <c r="AP80" s="42"/>
      <c r="AQ80" s="42"/>
      <c r="AR80" s="43"/>
      <c r="AS80" s="48"/>
      <c r="AT80" s="43"/>
      <c r="AU80" s="43"/>
      <c r="AV80" s="43"/>
      <c r="AW80" s="43"/>
      <c r="AX80" s="43"/>
      <c r="AY80" s="43"/>
      <c r="AZ80" s="43"/>
      <c r="BA80" s="43"/>
      <c r="BB80" s="43"/>
      <c r="BC80" s="43"/>
      <c r="BD80" s="43"/>
      <c r="BE80" s="43"/>
      <c r="BF80" s="43"/>
      <c r="BG80" s="43"/>
      <c r="BH80" s="43"/>
      <c r="BI80" s="43"/>
      <c r="BJ80" s="43"/>
      <c r="BK80" s="42"/>
      <c r="BL80" s="42"/>
      <c r="BM80" s="49"/>
      <c r="BN80" s="43"/>
      <c r="BO80" s="43"/>
      <c r="BP80" s="50"/>
      <c r="BQ80" s="43"/>
      <c r="BR80" s="43"/>
      <c r="BS80" s="43"/>
      <c r="BT80" s="43"/>
      <c r="BU80" s="43"/>
      <c r="BV80" s="43"/>
      <c r="BW80" s="43"/>
      <c r="BX80" s="43"/>
      <c r="BY80" s="52"/>
      <c r="BZ80" s="43"/>
      <c r="CA80" s="31"/>
      <c r="CB80" s="31"/>
      <c r="CC80" s="31"/>
      <c r="CD80" s="31" t="e">
        <f>#REF!-#REF!-#REF!-#REF!-#REF!-#REF!-#REF!-BM80-#REF!-AS80-#REF!-#REF!-AB80--#REF!-#REF!-N80</f>
        <v>#REF!</v>
      </c>
    </row>
    <row r="81" spans="1:82" s="32" customFormat="1" ht="15.75" hidden="1" customHeight="1" x14ac:dyDescent="0.2">
      <c r="A81" s="22">
        <v>133</v>
      </c>
      <c r="B81" s="23" t="s">
        <v>29</v>
      </c>
      <c r="C81" s="23" t="s">
        <v>94</v>
      </c>
      <c r="D81" s="22">
        <v>19</v>
      </c>
      <c r="E81" s="22"/>
      <c r="F81" s="22">
        <v>5</v>
      </c>
      <c r="G81" s="185"/>
      <c r="H81" s="56">
        <v>38769.360000000001</v>
      </c>
      <c r="I81" s="56">
        <v>2318.29</v>
      </c>
      <c r="J81" s="42"/>
      <c r="K81" s="42"/>
      <c r="L81" s="42"/>
      <c r="M81" s="43"/>
      <c r="N81" s="44"/>
      <c r="O81" s="43"/>
      <c r="P81" s="43"/>
      <c r="Q81" s="43"/>
      <c r="R81" s="43"/>
      <c r="S81" s="43"/>
      <c r="T81" s="43"/>
      <c r="U81" s="43"/>
      <c r="V81" s="43"/>
      <c r="W81" s="43"/>
      <c r="X81" s="42"/>
      <c r="Y81" s="42"/>
      <c r="Z81" s="46"/>
      <c r="AA81" s="43"/>
      <c r="AB81" s="44"/>
      <c r="AC81" s="43"/>
      <c r="AD81" s="43"/>
      <c r="AE81" s="43"/>
      <c r="AF81" s="43"/>
      <c r="AG81" s="43"/>
      <c r="AH81" s="43"/>
      <c r="AI81" s="47"/>
      <c r="AJ81" s="42"/>
      <c r="AK81" s="43"/>
      <c r="AL81" s="43"/>
      <c r="AM81" s="43"/>
      <c r="AN81" s="43"/>
      <c r="AO81" s="43"/>
      <c r="AP81" s="42" t="s">
        <v>45</v>
      </c>
      <c r="AQ81" s="42">
        <v>25</v>
      </c>
      <c r="AR81" s="43"/>
      <c r="AS81" s="48" t="e">
        <f>#REF!</f>
        <v>#REF!</v>
      </c>
      <c r="AT81" s="43"/>
      <c r="AU81" s="43"/>
      <c r="AV81" s="43"/>
      <c r="AW81" s="43"/>
      <c r="AX81" s="43"/>
      <c r="AY81" s="43"/>
      <c r="AZ81" s="43"/>
      <c r="BA81" s="43"/>
      <c r="BB81" s="43"/>
      <c r="BC81" s="43"/>
      <c r="BD81" s="43"/>
      <c r="BE81" s="43"/>
      <c r="BF81" s="43"/>
      <c r="BG81" s="43"/>
      <c r="BH81" s="43"/>
      <c r="BI81" s="43"/>
      <c r="BJ81" s="43"/>
      <c r="BK81" s="42"/>
      <c r="BL81" s="42"/>
      <c r="BM81" s="49"/>
      <c r="BN81" s="43"/>
      <c r="BO81" s="43"/>
      <c r="BP81" s="50"/>
      <c r="BQ81" s="43"/>
      <c r="BR81" s="43"/>
      <c r="BS81" s="43"/>
      <c r="BT81" s="43"/>
      <c r="BU81" s="43"/>
      <c r="BV81" s="43"/>
      <c r="BW81" s="43"/>
      <c r="BX81" s="43"/>
      <c r="BY81" s="52"/>
      <c r="BZ81" s="43"/>
      <c r="CA81" s="31"/>
      <c r="CB81" s="31"/>
      <c r="CC81" s="31"/>
      <c r="CD81" s="31" t="e">
        <f>#REF!-#REF!-#REF!-#REF!-#REF!-#REF!-#REF!-BM81-#REF!-AS81-#REF!-#REF!-AB81--#REF!-#REF!-N81</f>
        <v>#REF!</v>
      </c>
    </row>
    <row r="82" spans="1:82" s="32" customFormat="1" ht="15.75" hidden="1" customHeight="1" x14ac:dyDescent="0.2">
      <c r="A82" s="22">
        <v>134</v>
      </c>
      <c r="B82" s="23" t="s">
        <v>29</v>
      </c>
      <c r="C82" s="23" t="s">
        <v>95</v>
      </c>
      <c r="D82" s="22">
        <v>40</v>
      </c>
      <c r="E82" s="22" t="s">
        <v>52</v>
      </c>
      <c r="F82" s="22">
        <v>5</v>
      </c>
      <c r="G82" s="184"/>
      <c r="H82" s="76">
        <v>21894.48</v>
      </c>
      <c r="I82" s="63">
        <v>-44762.8</v>
      </c>
      <c r="J82" s="66"/>
      <c r="K82" s="66"/>
      <c r="L82" s="42"/>
      <c r="M82" s="43"/>
      <c r="N82" s="44"/>
      <c r="O82" s="43"/>
      <c r="P82" s="43"/>
      <c r="Q82" s="43"/>
      <c r="R82" s="46"/>
      <c r="S82" s="43"/>
      <c r="T82" s="43"/>
      <c r="U82" s="43"/>
      <c r="V82" s="43"/>
      <c r="W82" s="43"/>
      <c r="X82" s="42"/>
      <c r="Y82" s="42"/>
      <c r="Z82" s="46"/>
      <c r="AA82" s="43"/>
      <c r="AB82" s="44"/>
      <c r="AC82" s="43"/>
      <c r="AD82" s="43"/>
      <c r="AE82" s="43"/>
      <c r="AF82" s="43"/>
      <c r="AG82" s="43"/>
      <c r="AH82" s="43"/>
      <c r="AI82" s="47"/>
      <c r="AJ82" s="42"/>
      <c r="AK82" s="43"/>
      <c r="AL82" s="43"/>
      <c r="AM82" s="43"/>
      <c r="AN82" s="43"/>
      <c r="AO82" s="43"/>
      <c r="AP82" s="42"/>
      <c r="AQ82" s="42"/>
      <c r="AR82" s="43"/>
      <c r="AS82" s="48"/>
      <c r="AT82" s="43"/>
      <c r="AU82" s="43"/>
      <c r="AV82" s="43"/>
      <c r="AW82" s="43"/>
      <c r="AX82" s="43"/>
      <c r="AY82" s="43"/>
      <c r="AZ82" s="43"/>
      <c r="BA82" s="43"/>
      <c r="BB82" s="43"/>
      <c r="BC82" s="43"/>
      <c r="BD82" s="43"/>
      <c r="BE82" s="43"/>
      <c r="BF82" s="43"/>
      <c r="BG82" s="43"/>
      <c r="BH82" s="43"/>
      <c r="BI82" s="43"/>
      <c r="BJ82" s="43"/>
      <c r="BK82" s="42"/>
      <c r="BL82" s="42"/>
      <c r="BM82" s="49"/>
      <c r="BN82" s="43"/>
      <c r="BO82" s="43"/>
      <c r="BP82" s="50"/>
      <c r="BQ82" s="43"/>
      <c r="BR82" s="43"/>
      <c r="BS82" s="43"/>
      <c r="BT82" s="43"/>
      <c r="BU82" s="43"/>
      <c r="BV82" s="43"/>
      <c r="BW82" s="43"/>
      <c r="BX82" s="43"/>
      <c r="BY82" s="52"/>
      <c r="BZ82" s="43"/>
      <c r="CA82" s="31"/>
      <c r="CB82" s="31"/>
      <c r="CC82" s="31"/>
      <c r="CD82" s="31" t="e">
        <f>#REF!-#REF!-#REF!-#REF!-#REF!-#REF!-#REF!-BM82-#REF!-AS82-#REF!-#REF!-AB82--#REF!-#REF!-N82</f>
        <v>#REF!</v>
      </c>
    </row>
    <row r="83" spans="1:82" s="32" customFormat="1" ht="33.6" hidden="1" customHeight="1" x14ac:dyDescent="0.2">
      <c r="A83" s="22">
        <v>135</v>
      </c>
      <c r="B83" s="23" t="s">
        <v>39</v>
      </c>
      <c r="C83" s="23" t="s">
        <v>96</v>
      </c>
      <c r="D83" s="22">
        <v>31</v>
      </c>
      <c r="E83" s="22" t="s">
        <v>79</v>
      </c>
      <c r="F83" s="22">
        <v>6</v>
      </c>
      <c r="G83" s="185"/>
      <c r="H83" s="33">
        <v>90218.3</v>
      </c>
      <c r="I83" s="33">
        <v>84851.41</v>
      </c>
      <c r="J83" s="66"/>
      <c r="K83" s="66"/>
      <c r="L83" s="42"/>
      <c r="M83" s="43"/>
      <c r="N83" s="44"/>
      <c r="O83" s="43"/>
      <c r="P83" s="43"/>
      <c r="Q83" s="43"/>
      <c r="R83" s="46"/>
      <c r="S83" s="43"/>
      <c r="T83" s="43"/>
      <c r="U83" s="43"/>
      <c r="V83" s="43"/>
      <c r="W83" s="43"/>
      <c r="X83" s="42"/>
      <c r="Y83" s="42"/>
      <c r="Z83" s="46"/>
      <c r="AA83" s="43"/>
      <c r="AB83" s="44"/>
      <c r="AC83" s="43"/>
      <c r="AD83" s="43"/>
      <c r="AE83" s="43"/>
      <c r="AF83" s="43"/>
      <c r="AG83" s="43"/>
      <c r="AH83" s="43"/>
      <c r="AI83" s="47"/>
      <c r="AJ83" s="42"/>
      <c r="AK83" s="43"/>
      <c r="AL83" s="43"/>
      <c r="AM83" s="43"/>
      <c r="AN83" s="43"/>
      <c r="AO83" s="43"/>
      <c r="AP83" s="42"/>
      <c r="AQ83" s="42"/>
      <c r="AR83" s="43"/>
      <c r="AS83" s="48"/>
      <c r="AT83" s="43"/>
      <c r="AU83" s="43"/>
      <c r="AV83" s="43"/>
      <c r="AW83" s="43"/>
      <c r="AX83" s="43"/>
      <c r="AY83" s="43"/>
      <c r="AZ83" s="43"/>
      <c r="BA83" s="43"/>
      <c r="BB83" s="43"/>
      <c r="BC83" s="43"/>
      <c r="BD83" s="43"/>
      <c r="BE83" s="43"/>
      <c r="BF83" s="43"/>
      <c r="BG83" s="43"/>
      <c r="BH83" s="43"/>
      <c r="BI83" s="43"/>
      <c r="BJ83" s="43"/>
      <c r="BK83" s="42"/>
      <c r="BL83" s="42"/>
      <c r="BM83" s="49"/>
      <c r="BN83" s="43"/>
      <c r="BO83" s="43"/>
      <c r="BP83" s="50"/>
      <c r="BQ83" s="43"/>
      <c r="BR83" s="43"/>
      <c r="BS83" s="43"/>
      <c r="BT83" s="43"/>
      <c r="BU83" s="43"/>
      <c r="BV83" s="43"/>
      <c r="BW83" s="43"/>
      <c r="BX83" s="43"/>
      <c r="BY83" s="52"/>
      <c r="BZ83" s="43"/>
      <c r="CA83" s="31"/>
      <c r="CB83" s="31"/>
      <c r="CC83" s="31"/>
      <c r="CD83" s="31" t="e">
        <f>#REF!-#REF!-#REF!-#REF!-#REF!-#REF!-#REF!-BM83-#REF!-AS83-#REF!-#REF!-AB83--#REF!-#REF!-N83</f>
        <v>#REF!</v>
      </c>
    </row>
    <row r="84" spans="1:82" s="32" customFormat="1" ht="15.75" hidden="1" customHeight="1" x14ac:dyDescent="0.2">
      <c r="A84" s="22">
        <v>136</v>
      </c>
      <c r="B84" s="23" t="s">
        <v>29</v>
      </c>
      <c r="C84" s="24" t="s">
        <v>97</v>
      </c>
      <c r="D84" s="22">
        <v>3</v>
      </c>
      <c r="E84" s="22" t="s">
        <v>33</v>
      </c>
      <c r="F84" s="22">
        <v>6</v>
      </c>
      <c r="G84" s="185"/>
      <c r="H84" s="33">
        <v>5454.4</v>
      </c>
      <c r="I84" s="33">
        <v>5129.93</v>
      </c>
      <c r="J84" s="66"/>
      <c r="K84" s="66"/>
      <c r="L84" s="42"/>
      <c r="M84" s="43"/>
      <c r="N84" s="44"/>
      <c r="O84" s="43"/>
      <c r="P84" s="43"/>
      <c r="Q84" s="43"/>
      <c r="R84" s="43"/>
      <c r="S84" s="43"/>
      <c r="T84" s="43"/>
      <c r="U84" s="43"/>
      <c r="V84" s="43"/>
      <c r="W84" s="43"/>
      <c r="X84" s="42"/>
      <c r="Y84" s="42"/>
      <c r="Z84" s="46"/>
      <c r="AA84" s="43"/>
      <c r="AB84" s="44"/>
      <c r="AC84" s="43"/>
      <c r="AD84" s="43"/>
      <c r="AE84" s="43"/>
      <c r="AF84" s="43"/>
      <c r="AG84" s="43"/>
      <c r="AH84" s="43"/>
      <c r="AI84" s="47"/>
      <c r="AJ84" s="42"/>
      <c r="AK84" s="43"/>
      <c r="AL84" s="43"/>
      <c r="AM84" s="43"/>
      <c r="AN84" s="43"/>
      <c r="AO84" s="43"/>
      <c r="AP84" s="42"/>
      <c r="AQ84" s="42"/>
      <c r="AR84" s="43"/>
      <c r="AS84" s="48"/>
      <c r="AT84" s="43"/>
      <c r="AU84" s="43"/>
      <c r="AV84" s="43"/>
      <c r="AW84" s="43"/>
      <c r="AX84" s="43"/>
      <c r="AY84" s="43"/>
      <c r="AZ84" s="43"/>
      <c r="BA84" s="43"/>
      <c r="BB84" s="43"/>
      <c r="BC84" s="43"/>
      <c r="BD84" s="43"/>
      <c r="BE84" s="43"/>
      <c r="BF84" s="43"/>
      <c r="BG84" s="43"/>
      <c r="BH84" s="43"/>
      <c r="BI84" s="43"/>
      <c r="BJ84" s="43"/>
      <c r="BK84" s="42"/>
      <c r="BL84" s="42"/>
      <c r="BM84" s="49"/>
      <c r="BN84" s="43"/>
      <c r="BO84" s="43"/>
      <c r="BP84" s="50"/>
      <c r="BQ84" s="43"/>
      <c r="BR84" s="43"/>
      <c r="BS84" s="43"/>
      <c r="BT84" s="43"/>
      <c r="BU84" s="43"/>
      <c r="BV84" s="43"/>
      <c r="BW84" s="43"/>
      <c r="BX84" s="43"/>
      <c r="BY84" s="52"/>
      <c r="BZ84" s="43"/>
      <c r="CA84" s="31"/>
      <c r="CB84" s="31"/>
      <c r="CC84" s="31"/>
      <c r="CD84" s="31" t="e">
        <f>#REF!-#REF!-#REF!-#REF!-#REF!-#REF!-#REF!-BM84-#REF!-AS84-#REF!-#REF!-AB84--#REF!-#REF!-N84</f>
        <v>#REF!</v>
      </c>
    </row>
    <row r="85" spans="1:82" s="32" customFormat="1" ht="15.75" hidden="1" customHeight="1" x14ac:dyDescent="0.2">
      <c r="A85" s="22">
        <v>137</v>
      </c>
      <c r="B85" s="23" t="s">
        <v>29</v>
      </c>
      <c r="C85" s="24" t="s">
        <v>97</v>
      </c>
      <c r="D85" s="22">
        <v>7</v>
      </c>
      <c r="E85" s="22" t="s">
        <v>46</v>
      </c>
      <c r="F85" s="22">
        <v>6</v>
      </c>
      <c r="G85" s="185"/>
      <c r="H85" s="33">
        <v>5814.4</v>
      </c>
      <c r="I85" s="33">
        <v>5468.51</v>
      </c>
      <c r="J85" s="42"/>
      <c r="K85" s="42"/>
      <c r="L85" s="42"/>
      <c r="M85" s="43"/>
      <c r="N85" s="44"/>
      <c r="O85" s="43"/>
      <c r="P85" s="43"/>
      <c r="Q85" s="43"/>
      <c r="R85" s="43"/>
      <c r="S85" s="43"/>
      <c r="T85" s="43"/>
      <c r="U85" s="43"/>
      <c r="V85" s="43"/>
      <c r="W85" s="43"/>
      <c r="X85" s="42"/>
      <c r="Y85" s="42"/>
      <c r="Z85" s="46"/>
      <c r="AA85" s="43"/>
      <c r="AB85" s="44"/>
      <c r="AC85" s="43"/>
      <c r="AD85" s="43"/>
      <c r="AE85" s="43"/>
      <c r="AF85" s="43"/>
      <c r="AG85" s="43"/>
      <c r="AH85" s="43"/>
      <c r="AI85" s="51"/>
      <c r="AJ85" s="42"/>
      <c r="AK85" s="43"/>
      <c r="AL85" s="43"/>
      <c r="AM85" s="43"/>
      <c r="AN85" s="43"/>
      <c r="AO85" s="43"/>
      <c r="AP85" s="42"/>
      <c r="AQ85" s="42"/>
      <c r="AR85" s="43"/>
      <c r="AS85" s="48"/>
      <c r="AT85" s="43"/>
      <c r="AU85" s="43"/>
      <c r="AV85" s="43"/>
      <c r="AW85" s="43"/>
      <c r="AX85" s="43"/>
      <c r="AY85" s="43"/>
      <c r="AZ85" s="43"/>
      <c r="BA85" s="43"/>
      <c r="BB85" s="43"/>
      <c r="BC85" s="43"/>
      <c r="BD85" s="43"/>
      <c r="BE85" s="43"/>
      <c r="BF85" s="43"/>
      <c r="BG85" s="43"/>
      <c r="BH85" s="43"/>
      <c r="BI85" s="43"/>
      <c r="BJ85" s="43"/>
      <c r="BK85" s="42"/>
      <c r="BL85" s="42"/>
      <c r="BM85" s="49"/>
      <c r="BN85" s="43"/>
      <c r="BO85" s="43"/>
      <c r="BP85" s="50"/>
      <c r="BQ85" s="43"/>
      <c r="BR85" s="43"/>
      <c r="BS85" s="43"/>
      <c r="BT85" s="43"/>
      <c r="BU85" s="43"/>
      <c r="BV85" s="43"/>
      <c r="BW85" s="43"/>
      <c r="BX85" s="43"/>
      <c r="BY85" s="52"/>
      <c r="BZ85" s="43"/>
      <c r="CA85" s="31"/>
      <c r="CB85" s="31"/>
      <c r="CC85" s="31"/>
      <c r="CD85" s="31" t="e">
        <f>#REF!-#REF!-#REF!-#REF!-#REF!-#REF!-#REF!-BM85-#REF!-AS85-#REF!-#REF!-AB85--#REF!-#REF!-N85</f>
        <v>#REF!</v>
      </c>
    </row>
    <row r="86" spans="1:82" s="32" customFormat="1" ht="15.75" hidden="1" customHeight="1" x14ac:dyDescent="0.2">
      <c r="A86" s="22">
        <v>138</v>
      </c>
      <c r="B86" s="23" t="s">
        <v>29</v>
      </c>
      <c r="C86" s="24" t="s">
        <v>97</v>
      </c>
      <c r="D86" s="22">
        <v>9</v>
      </c>
      <c r="E86" s="22" t="s">
        <v>46</v>
      </c>
      <c r="F86" s="22">
        <v>6</v>
      </c>
      <c r="G86" s="185"/>
      <c r="H86" s="33">
        <v>5848.36</v>
      </c>
      <c r="I86" s="33">
        <v>5500.46</v>
      </c>
      <c r="J86" s="42"/>
      <c r="K86" s="42"/>
      <c r="L86" s="42"/>
      <c r="M86" s="43"/>
      <c r="N86" s="44"/>
      <c r="O86" s="43"/>
      <c r="P86" s="43"/>
      <c r="Q86" s="43"/>
      <c r="R86" s="43"/>
      <c r="S86" s="43"/>
      <c r="T86" s="43"/>
      <c r="U86" s="43"/>
      <c r="V86" s="43"/>
      <c r="W86" s="43"/>
      <c r="X86" s="42"/>
      <c r="Y86" s="42"/>
      <c r="Z86" s="46"/>
      <c r="AA86" s="43"/>
      <c r="AB86" s="44"/>
      <c r="AC86" s="43"/>
      <c r="AD86" s="43"/>
      <c r="AE86" s="43"/>
      <c r="AF86" s="43"/>
      <c r="AG86" s="43"/>
      <c r="AH86" s="43"/>
      <c r="AI86" s="51"/>
      <c r="AJ86" s="42"/>
      <c r="AK86" s="43"/>
      <c r="AL86" s="43"/>
      <c r="AM86" s="43"/>
      <c r="AN86" s="43"/>
      <c r="AO86" s="43"/>
      <c r="AP86" s="42"/>
      <c r="AQ86" s="42"/>
      <c r="AR86" s="43"/>
      <c r="AS86" s="48"/>
      <c r="AT86" s="43"/>
      <c r="AU86" s="43"/>
      <c r="AV86" s="43"/>
      <c r="AW86" s="43"/>
      <c r="AX86" s="43"/>
      <c r="AY86" s="43"/>
      <c r="AZ86" s="43"/>
      <c r="BA86" s="43"/>
      <c r="BB86" s="43"/>
      <c r="BC86" s="43"/>
      <c r="BD86" s="43"/>
      <c r="BE86" s="43"/>
      <c r="BF86" s="43"/>
      <c r="BG86" s="43"/>
      <c r="BH86" s="43"/>
      <c r="BI86" s="43"/>
      <c r="BJ86" s="43"/>
      <c r="BK86" s="42"/>
      <c r="BL86" s="42"/>
      <c r="BM86" s="49"/>
      <c r="BN86" s="43"/>
      <c r="BO86" s="43"/>
      <c r="BP86" s="50"/>
      <c r="BQ86" s="43"/>
      <c r="BR86" s="43"/>
      <c r="BS86" s="43"/>
      <c r="BT86" s="43"/>
      <c r="BU86" s="43"/>
      <c r="BV86" s="43"/>
      <c r="BW86" s="43"/>
      <c r="BX86" s="43"/>
      <c r="BY86" s="52"/>
      <c r="BZ86" s="43"/>
      <c r="CA86" s="31"/>
      <c r="CB86" s="31"/>
      <c r="CC86" s="31"/>
      <c r="CD86" s="31" t="e">
        <f>#REF!-#REF!-#REF!-#REF!-#REF!-#REF!-#REF!-BM86-#REF!-AS86-#REF!-#REF!-AB86--#REF!-#REF!-N86</f>
        <v>#REF!</v>
      </c>
    </row>
    <row r="87" spans="1:82" s="32" customFormat="1" ht="15.75" hidden="1" customHeight="1" x14ac:dyDescent="0.2">
      <c r="A87" s="22">
        <v>139</v>
      </c>
      <c r="B87" s="23" t="s">
        <v>29</v>
      </c>
      <c r="C87" s="24" t="s">
        <v>97</v>
      </c>
      <c r="D87" s="22">
        <v>11</v>
      </c>
      <c r="E87" s="22" t="s">
        <v>47</v>
      </c>
      <c r="F87" s="22">
        <v>6</v>
      </c>
      <c r="G87" s="185"/>
      <c r="H87" s="33">
        <v>5929.87</v>
      </c>
      <c r="I87" s="33">
        <v>5577.12</v>
      </c>
      <c r="J87" s="42"/>
      <c r="K87" s="42"/>
      <c r="L87" s="42"/>
      <c r="M87" s="43"/>
      <c r="N87" s="44"/>
      <c r="O87" s="43"/>
      <c r="P87" s="43"/>
      <c r="Q87" s="43"/>
      <c r="R87" s="43"/>
      <c r="S87" s="43"/>
      <c r="T87" s="43"/>
      <c r="U87" s="43"/>
      <c r="V87" s="43"/>
      <c r="W87" s="43"/>
      <c r="X87" s="42"/>
      <c r="Y87" s="42"/>
      <c r="Z87" s="46"/>
      <c r="AA87" s="43"/>
      <c r="AB87" s="44"/>
      <c r="AC87" s="43"/>
      <c r="AD87" s="43"/>
      <c r="AE87" s="43"/>
      <c r="AF87" s="43"/>
      <c r="AG87" s="43"/>
      <c r="AH87" s="43"/>
      <c r="AI87" s="47"/>
      <c r="AJ87" s="42"/>
      <c r="AK87" s="43"/>
      <c r="AL87" s="43"/>
      <c r="AM87" s="43"/>
      <c r="AN87" s="43"/>
      <c r="AO87" s="43"/>
      <c r="AP87" s="42"/>
      <c r="AQ87" s="42"/>
      <c r="AR87" s="43"/>
      <c r="AS87" s="48"/>
      <c r="AT87" s="43"/>
      <c r="AU87" s="43"/>
      <c r="AV87" s="43"/>
      <c r="AW87" s="43"/>
      <c r="AX87" s="43"/>
      <c r="AY87" s="43"/>
      <c r="AZ87" s="43"/>
      <c r="BA87" s="43"/>
      <c r="BB87" s="43"/>
      <c r="BC87" s="43"/>
      <c r="BD87" s="43"/>
      <c r="BE87" s="43"/>
      <c r="BF87" s="43"/>
      <c r="BG87" s="43"/>
      <c r="BH87" s="43"/>
      <c r="BI87" s="43"/>
      <c r="BJ87" s="43"/>
      <c r="BK87" s="42"/>
      <c r="BL87" s="42"/>
      <c r="BM87" s="49"/>
      <c r="BN87" s="43"/>
      <c r="BO87" s="43"/>
      <c r="BP87" s="50"/>
      <c r="BQ87" s="43"/>
      <c r="BR87" s="43"/>
      <c r="BS87" s="43"/>
      <c r="BT87" s="43"/>
      <c r="BU87" s="43"/>
      <c r="BV87" s="43"/>
      <c r="BW87" s="43"/>
      <c r="BX87" s="43"/>
      <c r="BY87" s="52"/>
      <c r="BZ87" s="43"/>
      <c r="CA87" s="31"/>
      <c r="CB87" s="31"/>
      <c r="CC87" s="31"/>
      <c r="CD87" s="31" t="e">
        <f>#REF!-#REF!-#REF!-#REF!-#REF!-#REF!-#REF!-BM87-#REF!-AS87-#REF!-#REF!-AB87--#REF!-#REF!-N87</f>
        <v>#REF!</v>
      </c>
    </row>
    <row r="88" spans="1:82" s="32" customFormat="1" ht="15.75" hidden="1" customHeight="1" x14ac:dyDescent="0.2">
      <c r="A88" s="22">
        <v>140</v>
      </c>
      <c r="B88" s="23" t="s">
        <v>29</v>
      </c>
      <c r="C88" s="23" t="s">
        <v>98</v>
      </c>
      <c r="D88" s="22">
        <v>93</v>
      </c>
      <c r="E88" s="22" t="s">
        <v>99</v>
      </c>
      <c r="F88" s="22">
        <v>5</v>
      </c>
      <c r="G88" s="185"/>
      <c r="H88" s="33">
        <v>33687.72</v>
      </c>
      <c r="I88" s="33">
        <v>30611.25</v>
      </c>
      <c r="J88" s="42"/>
      <c r="K88" s="42"/>
      <c r="L88" s="42"/>
      <c r="M88" s="43"/>
      <c r="N88" s="44"/>
      <c r="O88" s="43"/>
      <c r="P88" s="43"/>
      <c r="Q88" s="43"/>
      <c r="R88" s="43"/>
      <c r="S88" s="43"/>
      <c r="T88" s="43"/>
      <c r="U88" s="43"/>
      <c r="V88" s="43"/>
      <c r="W88" s="43"/>
      <c r="X88" s="42"/>
      <c r="Y88" s="42"/>
      <c r="Z88" s="46"/>
      <c r="AA88" s="53"/>
      <c r="AB88" s="44"/>
      <c r="AC88" s="43"/>
      <c r="AD88" s="43"/>
      <c r="AE88" s="43"/>
      <c r="AF88" s="43"/>
      <c r="AG88" s="43"/>
      <c r="AH88" s="43"/>
      <c r="AI88" s="47"/>
      <c r="AJ88" s="42"/>
      <c r="AK88" s="43"/>
      <c r="AL88" s="43"/>
      <c r="AM88" s="43"/>
      <c r="AN88" s="43"/>
      <c r="AO88" s="43"/>
      <c r="AP88" s="42"/>
      <c r="AQ88" s="42"/>
      <c r="AR88" s="43"/>
      <c r="AS88" s="48"/>
      <c r="AT88" s="43"/>
      <c r="AU88" s="43"/>
      <c r="AV88" s="43"/>
      <c r="AW88" s="43"/>
      <c r="AX88" s="43"/>
      <c r="AY88" s="43"/>
      <c r="AZ88" s="43"/>
      <c r="BA88" s="43"/>
      <c r="BB88" s="43"/>
      <c r="BC88" s="43"/>
      <c r="BD88" s="43"/>
      <c r="BE88" s="43"/>
      <c r="BF88" s="43"/>
      <c r="BG88" s="43"/>
      <c r="BH88" s="43"/>
      <c r="BI88" s="43"/>
      <c r="BJ88" s="43"/>
      <c r="BK88" s="42"/>
      <c r="BL88" s="42"/>
      <c r="BM88" s="49"/>
      <c r="BN88" s="43"/>
      <c r="BO88" s="43"/>
      <c r="BP88" s="50"/>
      <c r="BQ88" s="43"/>
      <c r="BR88" s="43"/>
      <c r="BS88" s="43"/>
      <c r="BT88" s="43"/>
      <c r="BU88" s="43"/>
      <c r="BV88" s="43"/>
      <c r="BW88" s="43"/>
      <c r="BX88" s="43"/>
      <c r="BY88" s="52"/>
      <c r="BZ88" s="43"/>
      <c r="CA88" s="31"/>
      <c r="CB88" s="31"/>
      <c r="CC88" s="31"/>
      <c r="CD88" s="31" t="e">
        <f>#REF!-#REF!-#REF!-#REF!-#REF!-#REF!-#REF!-BM88-#REF!-AS88-#REF!-#REF!-AB88--#REF!-#REF!-N88</f>
        <v>#REF!</v>
      </c>
    </row>
    <row r="89" spans="1:82" s="32" customFormat="1" ht="15.75" hidden="1" customHeight="1" x14ac:dyDescent="0.2">
      <c r="A89" s="22">
        <v>141</v>
      </c>
      <c r="B89" s="23" t="s">
        <v>29</v>
      </c>
      <c r="C89" s="23" t="s">
        <v>98</v>
      </c>
      <c r="D89" s="22">
        <v>95</v>
      </c>
      <c r="E89" s="22" t="s">
        <v>100</v>
      </c>
      <c r="F89" s="22">
        <v>5</v>
      </c>
      <c r="G89" s="185"/>
      <c r="H89" s="33">
        <v>21009</v>
      </c>
      <c r="I89" s="33">
        <v>18810.11</v>
      </c>
      <c r="J89" s="42"/>
      <c r="K89" s="42"/>
      <c r="L89" s="42"/>
      <c r="M89" s="43"/>
      <c r="N89" s="44"/>
      <c r="O89" s="43"/>
      <c r="P89" s="43"/>
      <c r="Q89" s="43"/>
      <c r="R89" s="43"/>
      <c r="S89" s="43"/>
      <c r="T89" s="43"/>
      <c r="U89" s="43"/>
      <c r="V89" s="43"/>
      <c r="W89" s="43"/>
      <c r="X89" s="42" t="s">
        <v>31</v>
      </c>
      <c r="Y89" s="42">
        <v>30</v>
      </c>
      <c r="Z89" s="46"/>
      <c r="AA89" s="53"/>
      <c r="AB89" s="44" t="e">
        <f>#REF!</f>
        <v>#REF!</v>
      </c>
      <c r="AC89" s="43"/>
      <c r="AD89" s="43"/>
      <c r="AE89" s="43"/>
      <c r="AF89" s="43"/>
      <c r="AG89" s="43"/>
      <c r="AH89" s="43"/>
      <c r="AI89" s="47"/>
      <c r="AJ89" s="42"/>
      <c r="AK89" s="43"/>
      <c r="AL89" s="43"/>
      <c r="AM89" s="43"/>
      <c r="AN89" s="43"/>
      <c r="AO89" s="43"/>
      <c r="AP89" s="42"/>
      <c r="AQ89" s="42"/>
      <c r="AR89" s="43"/>
      <c r="AS89" s="48"/>
      <c r="AT89" s="43"/>
      <c r="AU89" s="43"/>
      <c r="AV89" s="43"/>
      <c r="AW89" s="43"/>
      <c r="AX89" s="43"/>
      <c r="AY89" s="43"/>
      <c r="AZ89" s="43"/>
      <c r="BA89" s="43"/>
      <c r="BB89" s="43"/>
      <c r="BC89" s="43"/>
      <c r="BD89" s="43"/>
      <c r="BE89" s="43"/>
      <c r="BF89" s="43"/>
      <c r="BG89" s="43"/>
      <c r="BH89" s="43"/>
      <c r="BI89" s="43"/>
      <c r="BJ89" s="43"/>
      <c r="BK89" s="42"/>
      <c r="BL89" s="42"/>
      <c r="BM89" s="49"/>
      <c r="BN89" s="43"/>
      <c r="BO89" s="43"/>
      <c r="BP89" s="50"/>
      <c r="BQ89" s="43"/>
      <c r="BR89" s="43"/>
      <c r="BS89" s="43"/>
      <c r="BT89" s="43"/>
      <c r="BU89" s="43"/>
      <c r="BV89" s="43"/>
      <c r="BW89" s="43"/>
      <c r="BX89" s="43"/>
      <c r="BY89" s="52"/>
      <c r="BZ89" s="43"/>
      <c r="CA89" s="31"/>
      <c r="CB89" s="31"/>
      <c r="CC89" s="31"/>
      <c r="CD89" s="31" t="e">
        <f>#REF!-#REF!-#REF!-#REF!-#REF!-#REF!-#REF!-BM89-#REF!-AS89-#REF!-#REF!-AB89--#REF!-#REF!-N89</f>
        <v>#REF!</v>
      </c>
    </row>
    <row r="90" spans="1:82" s="32" customFormat="1" ht="15.75" hidden="1" customHeight="1" x14ac:dyDescent="0.2">
      <c r="A90" s="22">
        <v>142</v>
      </c>
      <c r="B90" s="23" t="s">
        <v>29</v>
      </c>
      <c r="C90" s="23" t="s">
        <v>98</v>
      </c>
      <c r="D90" s="22">
        <v>97</v>
      </c>
      <c r="E90" s="22"/>
      <c r="F90" s="22">
        <v>5</v>
      </c>
      <c r="G90" s="185"/>
      <c r="H90" s="33">
        <v>33309.839999999997</v>
      </c>
      <c r="I90" s="33">
        <v>26952.91</v>
      </c>
      <c r="J90" s="42"/>
      <c r="K90" s="42"/>
      <c r="L90" s="42"/>
      <c r="M90" s="43"/>
      <c r="N90" s="44"/>
      <c r="O90" s="43"/>
      <c r="P90" s="43"/>
      <c r="Q90" s="43"/>
      <c r="R90" s="43"/>
      <c r="S90" s="43"/>
      <c r="T90" s="43"/>
      <c r="U90" s="43"/>
      <c r="V90" s="43"/>
      <c r="W90" s="43"/>
      <c r="X90" s="42" t="s">
        <v>31</v>
      </c>
      <c r="Y90" s="42">
        <v>20</v>
      </c>
      <c r="Z90" s="46"/>
      <c r="AA90" s="43"/>
      <c r="AB90" s="44">
        <v>17000</v>
      </c>
      <c r="AC90" s="43"/>
      <c r="AD90" s="43"/>
      <c r="AE90" s="43"/>
      <c r="AF90" s="43"/>
      <c r="AG90" s="43"/>
      <c r="AH90" s="43"/>
      <c r="AI90" s="47"/>
      <c r="AJ90" s="42"/>
      <c r="AK90" s="43"/>
      <c r="AL90" s="43"/>
      <c r="AM90" s="43"/>
      <c r="AN90" s="43"/>
      <c r="AO90" s="43"/>
      <c r="AP90" s="42" t="s">
        <v>45</v>
      </c>
      <c r="AQ90" s="42">
        <v>20</v>
      </c>
      <c r="AR90" s="43"/>
      <c r="AS90" s="48" t="e">
        <f>#REF!-17000</f>
        <v>#REF!</v>
      </c>
      <c r="AT90" s="43"/>
      <c r="AU90" s="43"/>
      <c r="AV90" s="43"/>
      <c r="AW90" s="43"/>
      <c r="AX90" s="43"/>
      <c r="AY90" s="43"/>
      <c r="AZ90" s="43"/>
      <c r="BA90" s="43"/>
      <c r="BB90" s="43"/>
      <c r="BC90" s="43"/>
      <c r="BD90" s="43"/>
      <c r="BE90" s="43"/>
      <c r="BF90" s="43"/>
      <c r="BG90" s="43"/>
      <c r="BH90" s="43"/>
      <c r="BI90" s="43"/>
      <c r="BJ90" s="43"/>
      <c r="BK90" s="42"/>
      <c r="BL90" s="42"/>
      <c r="BM90" s="49"/>
      <c r="BN90" s="43"/>
      <c r="BO90" s="43"/>
      <c r="BP90" s="50"/>
      <c r="BQ90" s="43"/>
      <c r="BR90" s="43"/>
      <c r="BS90" s="43"/>
      <c r="BT90" s="43"/>
      <c r="BU90" s="43"/>
      <c r="BV90" s="43"/>
      <c r="BW90" s="43"/>
      <c r="BX90" s="43"/>
      <c r="BY90" s="52"/>
      <c r="BZ90" s="43"/>
      <c r="CA90" s="31"/>
      <c r="CB90" s="31"/>
      <c r="CC90" s="31"/>
      <c r="CD90" s="31" t="e">
        <f>#REF!-#REF!-#REF!-#REF!-#REF!-#REF!-#REF!-BM90-#REF!-AS90-#REF!-#REF!-AB90--#REF!-#REF!-N90</f>
        <v>#REF!</v>
      </c>
    </row>
    <row r="91" spans="1:82" s="32" customFormat="1" ht="15.75" hidden="1" customHeight="1" x14ac:dyDescent="0.2">
      <c r="A91" s="22">
        <v>143</v>
      </c>
      <c r="B91" s="23" t="s">
        <v>39</v>
      </c>
      <c r="C91" s="23" t="s">
        <v>98</v>
      </c>
      <c r="D91" s="22" t="s">
        <v>101</v>
      </c>
      <c r="E91" s="22" t="s">
        <v>33</v>
      </c>
      <c r="F91" s="22">
        <v>5</v>
      </c>
      <c r="G91" s="189"/>
      <c r="H91" s="77">
        <v>187800.72</v>
      </c>
      <c r="I91" s="77">
        <v>-268949.71999999997</v>
      </c>
      <c r="J91" s="42"/>
      <c r="K91" s="42"/>
      <c r="L91" s="42"/>
      <c r="M91" s="43"/>
      <c r="N91" s="44"/>
      <c r="O91" s="43"/>
      <c r="P91" s="43"/>
      <c r="Q91" s="43"/>
      <c r="R91" s="46"/>
      <c r="S91" s="43"/>
      <c r="T91" s="43"/>
      <c r="U91" s="43"/>
      <c r="V91" s="43"/>
      <c r="W91" s="43"/>
      <c r="X91" s="42"/>
      <c r="Y91" s="42"/>
      <c r="Z91" s="46"/>
      <c r="AA91" s="43"/>
      <c r="AB91" s="44"/>
      <c r="AC91" s="43"/>
      <c r="AD91" s="43"/>
      <c r="AE91" s="43"/>
      <c r="AF91" s="43"/>
      <c r="AG91" s="43"/>
      <c r="AH91" s="43"/>
      <c r="AI91" s="47"/>
      <c r="AJ91" s="42"/>
      <c r="AK91" s="43"/>
      <c r="AL91" s="43"/>
      <c r="AM91" s="43"/>
      <c r="AN91" s="43"/>
      <c r="AO91" s="43"/>
      <c r="AP91" s="42"/>
      <c r="AQ91" s="42"/>
      <c r="AR91" s="43"/>
      <c r="AS91" s="48"/>
      <c r="AT91" s="43"/>
      <c r="AU91" s="43"/>
      <c r="AV91" s="43"/>
      <c r="AW91" s="43"/>
      <c r="AX91" s="43"/>
      <c r="AY91" s="43"/>
      <c r="AZ91" s="43"/>
      <c r="BA91" s="43"/>
      <c r="BB91" s="43"/>
      <c r="BC91" s="43"/>
      <c r="BD91" s="43"/>
      <c r="BE91" s="43"/>
      <c r="BF91" s="43"/>
      <c r="BG91" s="43"/>
      <c r="BH91" s="43"/>
      <c r="BI91" s="43"/>
      <c r="BJ91" s="43"/>
      <c r="BK91" s="42"/>
      <c r="BL91" s="42"/>
      <c r="BM91" s="49"/>
      <c r="BN91" s="43"/>
      <c r="BO91" s="43"/>
      <c r="BP91" s="50"/>
      <c r="BQ91" s="43"/>
      <c r="BR91" s="43"/>
      <c r="BS91" s="43"/>
      <c r="BT91" s="43"/>
      <c r="BU91" s="43"/>
      <c r="BV91" s="43"/>
      <c r="BW91" s="43"/>
      <c r="BX91" s="43"/>
      <c r="BY91" s="52"/>
      <c r="BZ91" s="43"/>
      <c r="CA91" s="31"/>
      <c r="CB91" s="31"/>
      <c r="CC91" s="31"/>
      <c r="CD91" s="31" t="e">
        <f>#REF!-#REF!-#REF!-#REF!-#REF!-#REF!-#REF!-BM91-#REF!-AS91-#REF!-#REF!-AB91--#REF!-#REF!-N91</f>
        <v>#REF!</v>
      </c>
    </row>
    <row r="92" spans="1:82" s="32" customFormat="1" ht="15.75" hidden="1" customHeight="1" x14ac:dyDescent="0.2">
      <c r="A92" s="22">
        <v>144</v>
      </c>
      <c r="B92" s="23" t="s">
        <v>39</v>
      </c>
      <c r="C92" s="23" t="s">
        <v>102</v>
      </c>
      <c r="D92" s="22">
        <v>4</v>
      </c>
      <c r="E92" s="22"/>
      <c r="F92" s="22">
        <v>5</v>
      </c>
      <c r="G92" s="185"/>
      <c r="H92" s="33">
        <v>35312.04</v>
      </c>
      <c r="I92" s="33">
        <v>30541.29</v>
      </c>
      <c r="J92" s="42"/>
      <c r="K92" s="42"/>
      <c r="L92" s="42"/>
      <c r="M92" s="43"/>
      <c r="N92" s="44"/>
      <c r="O92" s="43"/>
      <c r="P92" s="43"/>
      <c r="Q92" s="43"/>
      <c r="R92" s="46"/>
      <c r="S92" s="43"/>
      <c r="T92" s="43"/>
      <c r="U92" s="43"/>
      <c r="V92" s="43"/>
      <c r="W92" s="43"/>
      <c r="X92" s="42" t="s">
        <v>31</v>
      </c>
      <c r="Y92" s="42">
        <v>50</v>
      </c>
      <c r="Z92" s="46"/>
      <c r="AA92" s="43"/>
      <c r="AB92" s="44" t="e">
        <f>#REF!</f>
        <v>#REF!</v>
      </c>
      <c r="AC92" s="43"/>
      <c r="AD92" s="43"/>
      <c r="AE92" s="43"/>
      <c r="AF92" s="43"/>
      <c r="AG92" s="43"/>
      <c r="AH92" s="43"/>
      <c r="AI92" s="47"/>
      <c r="AJ92" s="42"/>
      <c r="AK92" s="43"/>
      <c r="AL92" s="43"/>
      <c r="AM92" s="43"/>
      <c r="AN92" s="43"/>
      <c r="AO92" s="43"/>
      <c r="AP92" s="42"/>
      <c r="AQ92" s="42"/>
      <c r="AR92" s="43"/>
      <c r="AS92" s="48"/>
      <c r="AT92" s="43"/>
      <c r="AU92" s="43"/>
      <c r="AV92" s="43"/>
      <c r="AW92" s="43"/>
      <c r="AX92" s="43"/>
      <c r="AY92" s="43"/>
      <c r="AZ92" s="43"/>
      <c r="BA92" s="43"/>
      <c r="BB92" s="43"/>
      <c r="BC92" s="43"/>
      <c r="BD92" s="43"/>
      <c r="BE92" s="43"/>
      <c r="BF92" s="43"/>
      <c r="BG92" s="43"/>
      <c r="BH92" s="43"/>
      <c r="BI92" s="43"/>
      <c r="BJ92" s="43"/>
      <c r="BK92" s="42"/>
      <c r="BL92" s="42"/>
      <c r="BM92" s="49"/>
      <c r="BN92" s="43"/>
      <c r="BO92" s="43"/>
      <c r="BP92" s="50"/>
      <c r="BQ92" s="43"/>
      <c r="BR92" s="43"/>
      <c r="BS92" s="43"/>
      <c r="BT92" s="43"/>
      <c r="BU92" s="43"/>
      <c r="BV92" s="43"/>
      <c r="BW92" s="43"/>
      <c r="BX92" s="43"/>
      <c r="BY92" s="52"/>
      <c r="BZ92" s="43"/>
      <c r="CA92" s="31"/>
      <c r="CB92" s="31"/>
      <c r="CC92" s="31"/>
      <c r="CD92" s="31" t="e">
        <f>#REF!-#REF!-#REF!-#REF!-#REF!-#REF!-#REF!-BM92-#REF!-AS92-#REF!-#REF!-AB92--#REF!-#REF!-N92</f>
        <v>#REF!</v>
      </c>
    </row>
    <row r="93" spans="1:82" s="32" customFormat="1" ht="15.75" hidden="1" customHeight="1" x14ac:dyDescent="0.2">
      <c r="A93" s="22">
        <v>145</v>
      </c>
      <c r="B93" s="23" t="s">
        <v>29</v>
      </c>
      <c r="C93" s="23" t="s">
        <v>103</v>
      </c>
      <c r="D93" s="22">
        <v>1</v>
      </c>
      <c r="E93" s="22" t="s">
        <v>104</v>
      </c>
      <c r="F93" s="22">
        <v>5</v>
      </c>
      <c r="G93" s="185"/>
      <c r="H93" s="33">
        <v>38887.800000000003</v>
      </c>
      <c r="I93" s="33">
        <v>23588.84</v>
      </c>
      <c r="J93" s="42"/>
      <c r="K93" s="42"/>
      <c r="L93" s="42"/>
      <c r="M93" s="43"/>
      <c r="N93" s="44"/>
      <c r="O93" s="43"/>
      <c r="P93" s="43"/>
      <c r="Q93" s="43"/>
      <c r="R93" s="43"/>
      <c r="S93" s="43"/>
      <c r="T93" s="43"/>
      <c r="U93" s="43"/>
      <c r="V93" s="43"/>
      <c r="W93" s="43"/>
      <c r="X93" s="42"/>
      <c r="Y93" s="42"/>
      <c r="Z93" s="46"/>
      <c r="AA93" s="43"/>
      <c r="AB93" s="44"/>
      <c r="AC93" s="43"/>
      <c r="AD93" s="43"/>
      <c r="AE93" s="43"/>
      <c r="AF93" s="43"/>
      <c r="AG93" s="43"/>
      <c r="AH93" s="43"/>
      <c r="AI93" s="47"/>
      <c r="AJ93" s="42"/>
      <c r="AK93" s="43"/>
      <c r="AL93" s="43"/>
      <c r="AM93" s="43"/>
      <c r="AN93" s="43"/>
      <c r="AO93" s="43"/>
      <c r="AP93" s="42" t="s">
        <v>32</v>
      </c>
      <c r="AQ93" s="42">
        <v>39</v>
      </c>
      <c r="AR93" s="43"/>
      <c r="AS93" s="48">
        <v>62476.639999999999</v>
      </c>
      <c r="AT93" s="43"/>
      <c r="AU93" s="43"/>
      <c r="AV93" s="43"/>
      <c r="AW93" s="43"/>
      <c r="AX93" s="43"/>
      <c r="AY93" s="43"/>
      <c r="AZ93" s="43"/>
      <c r="BA93" s="43"/>
      <c r="BB93" s="43"/>
      <c r="BC93" s="43"/>
      <c r="BD93" s="43"/>
      <c r="BE93" s="43"/>
      <c r="BF93" s="43"/>
      <c r="BG93" s="43"/>
      <c r="BH93" s="43"/>
      <c r="BI93" s="43"/>
      <c r="BJ93" s="43"/>
      <c r="BK93" s="42"/>
      <c r="BL93" s="42"/>
      <c r="BM93" s="49"/>
      <c r="BN93" s="43"/>
      <c r="BO93" s="43"/>
      <c r="BP93" s="50"/>
      <c r="BQ93" s="43"/>
      <c r="BR93" s="43"/>
      <c r="BS93" s="43"/>
      <c r="BT93" s="43"/>
      <c r="BU93" s="43"/>
      <c r="BV93" s="43"/>
      <c r="BW93" s="43"/>
      <c r="BX93" s="43"/>
      <c r="BY93" s="52"/>
      <c r="BZ93" s="43"/>
      <c r="CA93" s="31"/>
      <c r="CB93" s="31"/>
      <c r="CC93" s="31"/>
      <c r="CD93" s="31" t="e">
        <f>#REF!-#REF!-#REF!-#REF!-#REF!-#REF!-#REF!-BM93-#REF!-AS93-#REF!-#REF!-AB93--#REF!-#REF!-N93</f>
        <v>#REF!</v>
      </c>
    </row>
    <row r="94" spans="1:82" s="32" customFormat="1" ht="15.75" hidden="1" customHeight="1" x14ac:dyDescent="0.2">
      <c r="A94" s="22">
        <v>146</v>
      </c>
      <c r="B94" s="23" t="s">
        <v>29</v>
      </c>
      <c r="C94" s="23" t="s">
        <v>103</v>
      </c>
      <c r="D94" s="22">
        <v>4</v>
      </c>
      <c r="E94" s="22" t="s">
        <v>35</v>
      </c>
      <c r="F94" s="22">
        <v>5</v>
      </c>
      <c r="G94" s="185"/>
      <c r="H94" s="33">
        <v>173649.96</v>
      </c>
      <c r="I94" s="33">
        <v>132462.26</v>
      </c>
      <c r="J94" s="42"/>
      <c r="K94" s="42"/>
      <c r="L94" s="42"/>
      <c r="M94" s="43"/>
      <c r="N94" s="44"/>
      <c r="O94" s="43"/>
      <c r="P94" s="43"/>
      <c r="Q94" s="43"/>
      <c r="R94" s="43"/>
      <c r="S94" s="43"/>
      <c r="T94" s="43"/>
      <c r="U94" s="43"/>
      <c r="V94" s="43"/>
      <c r="W94" s="43"/>
      <c r="X94" s="42" t="s">
        <v>49</v>
      </c>
      <c r="Y94" s="42">
        <v>100</v>
      </c>
      <c r="Z94" s="46"/>
      <c r="AA94" s="43"/>
      <c r="AB94" s="44">
        <v>136000</v>
      </c>
      <c r="AC94" s="43"/>
      <c r="AD94" s="43"/>
      <c r="AE94" s="43"/>
      <c r="AF94" s="43"/>
      <c r="AG94" s="43"/>
      <c r="AH94" s="43"/>
      <c r="AI94" s="47"/>
      <c r="AJ94" s="42"/>
      <c r="AK94" s="43"/>
      <c r="AL94" s="43"/>
      <c r="AM94" s="43"/>
      <c r="AN94" s="43"/>
      <c r="AO94" s="43"/>
      <c r="AP94" s="42"/>
      <c r="AQ94" s="42"/>
      <c r="AR94" s="43"/>
      <c r="AS94" s="48"/>
      <c r="AT94" s="43"/>
      <c r="AU94" s="43"/>
      <c r="AV94" s="43"/>
      <c r="AW94" s="43"/>
      <c r="AX94" s="43"/>
      <c r="AY94" s="43"/>
      <c r="AZ94" s="43"/>
      <c r="BA94" s="43"/>
      <c r="BB94" s="43"/>
      <c r="BC94" s="43"/>
      <c r="BD94" s="43"/>
      <c r="BE94" s="43"/>
      <c r="BF94" s="43"/>
      <c r="BG94" s="43"/>
      <c r="BH94" s="43"/>
      <c r="BI94" s="43"/>
      <c r="BJ94" s="43"/>
      <c r="BK94" s="42"/>
      <c r="BL94" s="42"/>
      <c r="BM94" s="49"/>
      <c r="BN94" s="43"/>
      <c r="BO94" s="43"/>
      <c r="BP94" s="50"/>
      <c r="BQ94" s="43"/>
      <c r="BR94" s="43"/>
      <c r="BS94" s="43"/>
      <c r="BT94" s="43"/>
      <c r="BU94" s="43"/>
      <c r="BV94" s="43"/>
      <c r="BW94" s="43"/>
      <c r="BX94" s="43"/>
      <c r="BY94" s="52"/>
      <c r="BZ94" s="43"/>
      <c r="CA94" s="31"/>
      <c r="CB94" s="31"/>
      <c r="CC94" s="31"/>
      <c r="CD94" s="31" t="e">
        <f>#REF!-#REF!-#REF!-#REF!-#REF!-#REF!-#REF!-BM94-#REF!-AS94-#REF!-#REF!-AB94--#REF!-#REF!-N94</f>
        <v>#REF!</v>
      </c>
    </row>
    <row r="95" spans="1:82" s="32" customFormat="1" ht="15.75" hidden="1" customHeight="1" x14ac:dyDescent="0.2">
      <c r="A95" s="22">
        <v>147</v>
      </c>
      <c r="B95" s="23" t="s">
        <v>29</v>
      </c>
      <c r="C95" s="23" t="s">
        <v>103</v>
      </c>
      <c r="D95" s="22">
        <v>6</v>
      </c>
      <c r="E95" s="22" t="s">
        <v>105</v>
      </c>
      <c r="F95" s="22">
        <v>5</v>
      </c>
      <c r="G95" s="185"/>
      <c r="H95" s="33">
        <v>40128.6</v>
      </c>
      <c r="I95" s="33">
        <v>34615.24</v>
      </c>
      <c r="J95" s="42"/>
      <c r="K95" s="42"/>
      <c r="L95" s="42"/>
      <c r="M95" s="43"/>
      <c r="N95" s="44"/>
      <c r="O95" s="43"/>
      <c r="P95" s="43"/>
      <c r="Q95" s="43"/>
      <c r="R95" s="43"/>
      <c r="S95" s="43"/>
      <c r="T95" s="43"/>
      <c r="U95" s="43"/>
      <c r="V95" s="43"/>
      <c r="W95" s="43"/>
      <c r="X95" s="42" t="s">
        <v>32</v>
      </c>
      <c r="Y95" s="42">
        <v>727</v>
      </c>
      <c r="Z95" s="46"/>
      <c r="AA95" s="43"/>
      <c r="AB95" s="44">
        <v>74743.839999999997</v>
      </c>
      <c r="AC95" s="43"/>
      <c r="AD95" s="43"/>
      <c r="AE95" s="43"/>
      <c r="AF95" s="43"/>
      <c r="AG95" s="43"/>
      <c r="AH95" s="43"/>
      <c r="AI95" s="47"/>
      <c r="AJ95" s="42"/>
      <c r="AK95" s="43"/>
      <c r="AL95" s="43"/>
      <c r="AM95" s="43"/>
      <c r="AN95" s="43"/>
      <c r="AO95" s="43"/>
      <c r="AP95" s="42"/>
      <c r="AQ95" s="42"/>
      <c r="AR95" s="43"/>
      <c r="AS95" s="48"/>
      <c r="AT95" s="43"/>
      <c r="AU95" s="43"/>
      <c r="AV95" s="43"/>
      <c r="AW95" s="43"/>
      <c r="AX95" s="43"/>
      <c r="AY95" s="43"/>
      <c r="AZ95" s="43"/>
      <c r="BA95" s="43"/>
      <c r="BB95" s="43"/>
      <c r="BC95" s="43"/>
      <c r="BD95" s="43"/>
      <c r="BE95" s="43"/>
      <c r="BF95" s="43"/>
      <c r="BG95" s="43"/>
      <c r="BH95" s="43"/>
      <c r="BI95" s="43"/>
      <c r="BJ95" s="43"/>
      <c r="BK95" s="42"/>
      <c r="BL95" s="42"/>
      <c r="BM95" s="49"/>
      <c r="BN95" s="43"/>
      <c r="BO95" s="43"/>
      <c r="BP95" s="50"/>
      <c r="BQ95" s="43"/>
      <c r="BR95" s="43"/>
      <c r="BS95" s="43"/>
      <c r="BT95" s="43"/>
      <c r="BU95" s="43"/>
      <c r="BV95" s="43"/>
      <c r="BW95" s="43"/>
      <c r="BX95" s="43"/>
      <c r="BY95" s="52"/>
      <c r="BZ95" s="43"/>
      <c r="CA95" s="31"/>
      <c r="CB95" s="31"/>
      <c r="CC95" s="31"/>
      <c r="CD95" s="31" t="e">
        <f>#REF!-#REF!-#REF!-#REF!-#REF!-#REF!-#REF!-BM95-#REF!-AS95-#REF!-#REF!-AB95--#REF!-#REF!-N95</f>
        <v>#REF!</v>
      </c>
    </row>
    <row r="96" spans="1:82" s="32" customFormat="1" ht="15.75" hidden="1" customHeight="1" x14ac:dyDescent="0.2">
      <c r="A96" s="22">
        <v>148</v>
      </c>
      <c r="B96" s="23" t="s">
        <v>29</v>
      </c>
      <c r="C96" s="23" t="s">
        <v>103</v>
      </c>
      <c r="D96" s="22">
        <v>8</v>
      </c>
      <c r="E96" s="22" t="s">
        <v>54</v>
      </c>
      <c r="F96" s="22">
        <v>5</v>
      </c>
      <c r="G96" s="185"/>
      <c r="H96" s="33">
        <v>39615.360000000001</v>
      </c>
      <c r="I96" s="33">
        <v>-120018.69</v>
      </c>
      <c r="J96" s="42"/>
      <c r="K96" s="42"/>
      <c r="L96" s="42"/>
      <c r="M96" s="43"/>
      <c r="N96" s="44"/>
      <c r="O96" s="43"/>
      <c r="P96" s="43"/>
      <c r="Q96" s="43"/>
      <c r="R96" s="43"/>
      <c r="S96" s="43"/>
      <c r="T96" s="43"/>
      <c r="U96" s="43"/>
      <c r="V96" s="43"/>
      <c r="W96" s="43"/>
      <c r="X96" s="42"/>
      <c r="Y96" s="42"/>
      <c r="Z96" s="46"/>
      <c r="AA96" s="43"/>
      <c r="AB96" s="44"/>
      <c r="AC96" s="43"/>
      <c r="AD96" s="43"/>
      <c r="AE96" s="43"/>
      <c r="AF96" s="43"/>
      <c r="AG96" s="43"/>
      <c r="AH96" s="43"/>
      <c r="AI96" s="47"/>
      <c r="AJ96" s="42"/>
      <c r="AK96" s="43"/>
      <c r="AL96" s="43"/>
      <c r="AM96" s="43"/>
      <c r="AN96" s="43"/>
      <c r="AO96" s="43"/>
      <c r="AP96" s="42"/>
      <c r="AQ96" s="42"/>
      <c r="AR96" s="43"/>
      <c r="AS96" s="48"/>
      <c r="AT96" s="43"/>
      <c r="AU96" s="43"/>
      <c r="AV96" s="43"/>
      <c r="AW96" s="43"/>
      <c r="AX96" s="43"/>
      <c r="AY96" s="43"/>
      <c r="AZ96" s="43"/>
      <c r="BA96" s="43"/>
      <c r="BB96" s="43"/>
      <c r="BC96" s="43"/>
      <c r="BD96" s="43"/>
      <c r="BE96" s="43"/>
      <c r="BF96" s="43"/>
      <c r="BG96" s="43"/>
      <c r="BH96" s="43"/>
      <c r="BI96" s="43"/>
      <c r="BJ96" s="43"/>
      <c r="BK96" s="42"/>
      <c r="BL96" s="42"/>
      <c r="BM96" s="49"/>
      <c r="BN96" s="43"/>
      <c r="BO96" s="43"/>
      <c r="BP96" s="50"/>
      <c r="BQ96" s="43"/>
      <c r="BR96" s="43"/>
      <c r="BS96" s="43"/>
      <c r="BT96" s="43"/>
      <c r="BU96" s="43"/>
      <c r="BV96" s="43"/>
      <c r="BW96" s="43"/>
      <c r="BX96" s="43"/>
      <c r="BY96" s="52"/>
      <c r="BZ96" s="43"/>
      <c r="CA96" s="31"/>
      <c r="CB96" s="31"/>
      <c r="CC96" s="31"/>
      <c r="CD96" s="31" t="e">
        <f>#REF!-#REF!-#REF!-#REF!-#REF!-#REF!-#REF!-BM96-#REF!-AS96-#REF!-#REF!-AB96--#REF!-#REF!-N96</f>
        <v>#REF!</v>
      </c>
    </row>
    <row r="97" spans="1:82" s="32" customFormat="1" ht="15.75" hidden="1" customHeight="1" x14ac:dyDescent="0.2">
      <c r="A97" s="22">
        <v>149</v>
      </c>
      <c r="B97" s="23" t="s">
        <v>29</v>
      </c>
      <c r="C97" s="23" t="s">
        <v>103</v>
      </c>
      <c r="D97" s="22">
        <v>10</v>
      </c>
      <c r="E97" s="22" t="s">
        <v>35</v>
      </c>
      <c r="F97" s="22">
        <v>5</v>
      </c>
      <c r="G97" s="185"/>
      <c r="H97" s="33">
        <v>39310.800000000003</v>
      </c>
      <c r="I97" s="33">
        <v>35196.370000000003</v>
      </c>
      <c r="J97" s="42"/>
      <c r="K97" s="42"/>
      <c r="L97" s="42"/>
      <c r="M97" s="43"/>
      <c r="N97" s="44"/>
      <c r="O97" s="43"/>
      <c r="P97" s="43"/>
      <c r="Q97" s="43"/>
      <c r="R97" s="43"/>
      <c r="S97" s="43"/>
      <c r="T97" s="43"/>
      <c r="U97" s="43"/>
      <c r="V97" s="43"/>
      <c r="W97" s="43"/>
      <c r="X97" s="42" t="s">
        <v>32</v>
      </c>
      <c r="Y97" s="42">
        <v>727</v>
      </c>
      <c r="Z97" s="46"/>
      <c r="AA97" s="43"/>
      <c r="AB97" s="44">
        <v>74507.17</v>
      </c>
      <c r="AC97" s="43"/>
      <c r="AD97" s="43"/>
      <c r="AE97" s="43"/>
      <c r="AF97" s="43"/>
      <c r="AG97" s="43"/>
      <c r="AH97" s="43"/>
      <c r="AI97" s="47"/>
      <c r="AJ97" s="42"/>
      <c r="AK97" s="43"/>
      <c r="AL97" s="43"/>
      <c r="AM97" s="43"/>
      <c r="AN97" s="43"/>
      <c r="AO97" s="43"/>
      <c r="AP97" s="42"/>
      <c r="AQ97" s="42"/>
      <c r="AR97" s="43"/>
      <c r="AS97" s="48"/>
      <c r="AT97" s="43"/>
      <c r="AU97" s="43"/>
      <c r="AV97" s="43"/>
      <c r="AW97" s="43"/>
      <c r="AX97" s="43"/>
      <c r="AY97" s="43"/>
      <c r="AZ97" s="43"/>
      <c r="BA97" s="43"/>
      <c r="BB97" s="43"/>
      <c r="BC97" s="43"/>
      <c r="BD97" s="43"/>
      <c r="BE97" s="43"/>
      <c r="BF97" s="43"/>
      <c r="BG97" s="43"/>
      <c r="BH97" s="43"/>
      <c r="BI97" s="43"/>
      <c r="BJ97" s="43"/>
      <c r="BK97" s="42"/>
      <c r="BL97" s="42"/>
      <c r="BM97" s="49"/>
      <c r="BN97" s="43"/>
      <c r="BO97" s="43"/>
      <c r="BP97" s="50"/>
      <c r="BQ97" s="43"/>
      <c r="BR97" s="43"/>
      <c r="BS97" s="43"/>
      <c r="BT97" s="43"/>
      <c r="BU97" s="43"/>
      <c r="BV97" s="43"/>
      <c r="BW97" s="43"/>
      <c r="BX97" s="43"/>
      <c r="BY97" s="52"/>
      <c r="BZ97" s="43"/>
      <c r="CA97" s="31"/>
      <c r="CB97" s="31"/>
      <c r="CC97" s="31"/>
      <c r="CD97" s="31" t="e">
        <f>#REF!-#REF!-#REF!-#REF!-#REF!-#REF!-#REF!-BM97-#REF!-AS97-#REF!-#REF!-AB97--#REF!-#REF!-N97</f>
        <v>#REF!</v>
      </c>
    </row>
    <row r="98" spans="1:82" s="32" customFormat="1" ht="33" hidden="1" customHeight="1" x14ac:dyDescent="0.2">
      <c r="A98" s="22">
        <v>150</v>
      </c>
      <c r="B98" s="23" t="s">
        <v>39</v>
      </c>
      <c r="C98" s="23" t="s">
        <v>106</v>
      </c>
      <c r="D98" s="22">
        <v>68</v>
      </c>
      <c r="E98" s="22" t="s">
        <v>107</v>
      </c>
      <c r="F98" s="22">
        <v>5</v>
      </c>
      <c r="G98" s="185"/>
      <c r="H98" s="33">
        <v>32362.32</v>
      </c>
      <c r="I98" s="33">
        <v>-6868.89</v>
      </c>
      <c r="J98" s="42"/>
      <c r="K98" s="42"/>
      <c r="L98" s="42"/>
      <c r="M98" s="43"/>
      <c r="N98" s="44"/>
      <c r="O98" s="43"/>
      <c r="P98" s="43"/>
      <c r="Q98" s="43"/>
      <c r="R98" s="46"/>
      <c r="S98" s="43"/>
      <c r="T98" s="43"/>
      <c r="U98" s="43"/>
      <c r="V98" s="43"/>
      <c r="W98" s="43"/>
      <c r="X98" s="42"/>
      <c r="Y98" s="42"/>
      <c r="Z98" s="46"/>
      <c r="AA98" s="43"/>
      <c r="AB98" s="44"/>
      <c r="AC98" s="43"/>
      <c r="AD98" s="43"/>
      <c r="AE98" s="43"/>
      <c r="AF98" s="43"/>
      <c r="AG98" s="43"/>
      <c r="AH98" s="43"/>
      <c r="AI98" s="47"/>
      <c r="AJ98" s="42"/>
      <c r="AK98" s="43"/>
      <c r="AL98" s="43"/>
      <c r="AM98" s="43"/>
      <c r="AN98" s="43"/>
      <c r="AO98" s="43"/>
      <c r="AP98" s="42"/>
      <c r="AQ98" s="42"/>
      <c r="AR98" s="43"/>
      <c r="AS98" s="48"/>
      <c r="AT98" s="43"/>
      <c r="AU98" s="43"/>
      <c r="AV98" s="43"/>
      <c r="AW98" s="43"/>
      <c r="AX98" s="43"/>
      <c r="AY98" s="43"/>
      <c r="AZ98" s="43"/>
      <c r="BA98" s="43"/>
      <c r="BB98" s="43"/>
      <c r="BC98" s="43"/>
      <c r="BD98" s="43"/>
      <c r="BE98" s="43"/>
      <c r="BF98" s="43"/>
      <c r="BG98" s="43"/>
      <c r="BH98" s="43"/>
      <c r="BI98" s="43"/>
      <c r="BJ98" s="43"/>
      <c r="BK98" s="42"/>
      <c r="BL98" s="42"/>
      <c r="BM98" s="49"/>
      <c r="BN98" s="43"/>
      <c r="BO98" s="43"/>
      <c r="BP98" s="50"/>
      <c r="BQ98" s="43"/>
      <c r="BR98" s="43"/>
      <c r="BS98" s="43"/>
      <c r="BT98" s="43"/>
      <c r="BU98" s="43"/>
      <c r="BV98" s="43"/>
      <c r="BW98" s="43"/>
      <c r="BX98" s="43"/>
      <c r="BY98" s="52"/>
      <c r="BZ98" s="43"/>
      <c r="CA98" s="31"/>
      <c r="CB98" s="31"/>
      <c r="CC98" s="31"/>
      <c r="CD98" s="31" t="e">
        <f>#REF!-#REF!-#REF!-#REF!-#REF!-#REF!-#REF!-BM98-#REF!-AS98-#REF!-#REF!-AB98--#REF!-#REF!-N98</f>
        <v>#REF!</v>
      </c>
    </row>
    <row r="99" spans="1:82" s="32" customFormat="1" ht="15.75" hidden="1" customHeight="1" x14ac:dyDescent="0.2">
      <c r="A99" s="22">
        <v>151</v>
      </c>
      <c r="B99" s="64" t="s">
        <v>29</v>
      </c>
      <c r="C99" s="65" t="s">
        <v>108</v>
      </c>
      <c r="D99" s="61">
        <v>32</v>
      </c>
      <c r="E99" s="61" t="s">
        <v>57</v>
      </c>
      <c r="F99" s="61">
        <v>6</v>
      </c>
      <c r="G99" s="187"/>
      <c r="H99" s="33">
        <v>216389.42</v>
      </c>
      <c r="I99" s="33">
        <v>203516.88</v>
      </c>
      <c r="J99" s="42"/>
      <c r="K99" s="42"/>
      <c r="L99" s="42"/>
      <c r="M99" s="43"/>
      <c r="N99" s="44"/>
      <c r="O99" s="43"/>
      <c r="P99" s="43"/>
      <c r="Q99" s="43"/>
      <c r="R99" s="43"/>
      <c r="S99" s="43"/>
      <c r="T99" s="43"/>
      <c r="U99" s="43"/>
      <c r="V99" s="43"/>
      <c r="W99" s="43"/>
      <c r="X99" s="42"/>
      <c r="Y99" s="42"/>
      <c r="Z99" s="46"/>
      <c r="AA99" s="43"/>
      <c r="AB99" s="44"/>
      <c r="AC99" s="43"/>
      <c r="AD99" s="43"/>
      <c r="AE99" s="43"/>
      <c r="AF99" s="43"/>
      <c r="AG99" s="43"/>
      <c r="AH99" s="43"/>
      <c r="AI99" s="47"/>
      <c r="AJ99" s="42" t="s">
        <v>53</v>
      </c>
      <c r="AK99" s="43"/>
      <c r="AL99" s="43"/>
      <c r="AM99" s="43"/>
      <c r="AN99" s="43"/>
      <c r="AO99" s="43"/>
      <c r="AP99" s="42" t="s">
        <v>53</v>
      </c>
      <c r="AQ99" s="42">
        <v>150</v>
      </c>
      <c r="AR99" s="43"/>
      <c r="AS99" s="48">
        <v>240000</v>
      </c>
      <c r="AT99" s="43"/>
      <c r="AU99" s="43"/>
      <c r="AV99" s="43"/>
      <c r="AW99" s="43"/>
      <c r="AX99" s="43"/>
      <c r="AY99" s="43"/>
      <c r="AZ99" s="43"/>
      <c r="BA99" s="43"/>
      <c r="BB99" s="43"/>
      <c r="BC99" s="43"/>
      <c r="BD99" s="43"/>
      <c r="BE99" s="43"/>
      <c r="BF99" s="43"/>
      <c r="BG99" s="43"/>
      <c r="BH99" s="43"/>
      <c r="BI99" s="43"/>
      <c r="BJ99" s="43"/>
      <c r="BK99" s="42"/>
      <c r="BL99" s="42"/>
      <c r="BM99" s="49"/>
      <c r="BN99" s="43"/>
      <c r="BO99" s="43"/>
      <c r="BP99" s="50"/>
      <c r="BQ99" s="43"/>
      <c r="BR99" s="43"/>
      <c r="BS99" s="43"/>
      <c r="BT99" s="43"/>
      <c r="BU99" s="43"/>
      <c r="BV99" s="43"/>
      <c r="BW99" s="43"/>
      <c r="BX99" s="43"/>
      <c r="BY99" s="52"/>
      <c r="BZ99" s="43"/>
      <c r="CA99" s="31"/>
      <c r="CB99" s="31"/>
      <c r="CC99" s="31"/>
      <c r="CD99" s="31" t="e">
        <f>#REF!-#REF!-#REF!-#REF!-#REF!-#REF!-#REF!-BM99-#REF!-AS99-#REF!-#REF!-AB99--#REF!-#REF!-N99</f>
        <v>#REF!</v>
      </c>
    </row>
    <row r="100" spans="1:82" s="32" customFormat="1" ht="27.75" hidden="1" customHeight="1" x14ac:dyDescent="0.2">
      <c r="A100" s="22">
        <v>152</v>
      </c>
      <c r="B100" s="23" t="s">
        <v>29</v>
      </c>
      <c r="C100" s="23" t="s">
        <v>109</v>
      </c>
      <c r="D100" s="22">
        <v>4</v>
      </c>
      <c r="E100" s="22" t="s">
        <v>54</v>
      </c>
      <c r="F100" s="22">
        <v>6</v>
      </c>
      <c r="G100" s="185"/>
      <c r="H100" s="33">
        <v>3131.35</v>
      </c>
      <c r="I100" s="33">
        <v>2945.08</v>
      </c>
      <c r="J100" s="42"/>
      <c r="K100" s="42"/>
      <c r="L100" s="42"/>
      <c r="M100" s="43"/>
      <c r="N100" s="44"/>
      <c r="O100" s="43"/>
      <c r="P100" s="43"/>
      <c r="Q100" s="43"/>
      <c r="R100" s="43"/>
      <c r="S100" s="43"/>
      <c r="T100" s="43"/>
      <c r="U100" s="43"/>
      <c r="V100" s="43"/>
      <c r="W100" s="43"/>
      <c r="X100" s="42"/>
      <c r="Y100" s="42"/>
      <c r="Z100" s="46"/>
      <c r="AA100" s="43"/>
      <c r="AB100" s="44"/>
      <c r="AC100" s="43"/>
      <c r="AD100" s="43"/>
      <c r="AE100" s="43"/>
      <c r="AF100" s="43"/>
      <c r="AG100" s="43"/>
      <c r="AH100" s="43"/>
      <c r="AI100" s="47"/>
      <c r="AJ100" s="42"/>
      <c r="AK100" s="43"/>
      <c r="AL100" s="43"/>
      <c r="AM100" s="43"/>
      <c r="AN100" s="43"/>
      <c r="AO100" s="43"/>
      <c r="AP100" s="42"/>
      <c r="AQ100" s="42"/>
      <c r="AR100" s="43"/>
      <c r="AS100" s="48"/>
      <c r="AT100" s="43"/>
      <c r="AU100" s="43"/>
      <c r="AV100" s="43"/>
      <c r="AW100" s="43"/>
      <c r="AX100" s="43"/>
      <c r="AY100" s="43"/>
      <c r="AZ100" s="43"/>
      <c r="BA100" s="43"/>
      <c r="BB100" s="43"/>
      <c r="BC100" s="43"/>
      <c r="BD100" s="43"/>
      <c r="BE100" s="43"/>
      <c r="BF100" s="43"/>
      <c r="BG100" s="43"/>
      <c r="BH100" s="43"/>
      <c r="BI100" s="43"/>
      <c r="BJ100" s="43"/>
      <c r="BK100" s="42"/>
      <c r="BL100" s="42"/>
      <c r="BM100" s="49"/>
      <c r="BN100" s="43"/>
      <c r="BO100" s="43"/>
      <c r="BP100" s="50"/>
      <c r="BQ100" s="43"/>
      <c r="BR100" s="43"/>
      <c r="BS100" s="43"/>
      <c r="BT100" s="43"/>
      <c r="BU100" s="43"/>
      <c r="BV100" s="43"/>
      <c r="BW100" s="43"/>
      <c r="BX100" s="43"/>
      <c r="BY100" s="52"/>
      <c r="BZ100" s="43"/>
      <c r="CA100" s="31"/>
      <c r="CB100" s="31"/>
      <c r="CC100" s="31"/>
      <c r="CD100" s="31" t="e">
        <f>#REF!-#REF!-#REF!-#REF!-#REF!-#REF!-#REF!-BM100-#REF!-AS100-#REF!-#REF!-AB100--#REF!-#REF!-N100</f>
        <v>#REF!</v>
      </c>
    </row>
    <row r="101" spans="1:82" s="32" customFormat="1" ht="15.75" hidden="1" customHeight="1" x14ac:dyDescent="0.2">
      <c r="A101" s="22">
        <v>153</v>
      </c>
      <c r="B101" s="23" t="s">
        <v>29</v>
      </c>
      <c r="C101" s="24" t="s">
        <v>110</v>
      </c>
      <c r="D101" s="22">
        <v>23</v>
      </c>
      <c r="E101" s="22" t="s">
        <v>42</v>
      </c>
      <c r="F101" s="22">
        <v>6</v>
      </c>
      <c r="G101" s="185"/>
      <c r="H101" s="33">
        <v>10575.96</v>
      </c>
      <c r="I101" s="33">
        <v>9946.82</v>
      </c>
      <c r="J101" s="42"/>
      <c r="K101" s="42"/>
      <c r="L101" s="42"/>
      <c r="M101" s="43"/>
      <c r="N101" s="44"/>
      <c r="O101" s="43"/>
      <c r="P101" s="43"/>
      <c r="Q101" s="43"/>
      <c r="R101" s="43"/>
      <c r="S101" s="43"/>
      <c r="T101" s="43"/>
      <c r="U101" s="43"/>
      <c r="V101" s="43"/>
      <c r="W101" s="43"/>
      <c r="X101" s="42"/>
      <c r="Y101" s="42"/>
      <c r="Z101" s="46"/>
      <c r="AA101" s="43"/>
      <c r="AB101" s="44"/>
      <c r="AC101" s="43"/>
      <c r="AD101" s="43"/>
      <c r="AE101" s="43"/>
      <c r="AF101" s="43"/>
      <c r="AG101" s="43"/>
      <c r="AH101" s="43"/>
      <c r="AI101" s="47"/>
      <c r="AJ101" s="42"/>
      <c r="AK101" s="43"/>
      <c r="AL101" s="43"/>
      <c r="AM101" s="43"/>
      <c r="AN101" s="43"/>
      <c r="AO101" s="43"/>
      <c r="AP101" s="42"/>
      <c r="AQ101" s="42"/>
      <c r="AR101" s="43"/>
      <c r="AS101" s="48"/>
      <c r="AT101" s="43"/>
      <c r="AU101" s="43"/>
      <c r="AV101" s="43"/>
      <c r="AW101" s="43"/>
      <c r="AX101" s="43"/>
      <c r="AY101" s="43"/>
      <c r="AZ101" s="43"/>
      <c r="BA101" s="43"/>
      <c r="BB101" s="43"/>
      <c r="BC101" s="43"/>
      <c r="BD101" s="43"/>
      <c r="BE101" s="43"/>
      <c r="BF101" s="43"/>
      <c r="BG101" s="43"/>
      <c r="BH101" s="43"/>
      <c r="BI101" s="43"/>
      <c r="BJ101" s="43"/>
      <c r="BK101" s="42"/>
      <c r="BL101" s="42"/>
      <c r="BM101" s="49"/>
      <c r="BN101" s="43"/>
      <c r="BO101" s="43"/>
      <c r="BP101" s="50"/>
      <c r="BQ101" s="43"/>
      <c r="BR101" s="43"/>
      <c r="BS101" s="43"/>
      <c r="BT101" s="43"/>
      <c r="BU101" s="43"/>
      <c r="BV101" s="43"/>
      <c r="BW101" s="43"/>
      <c r="BX101" s="43"/>
      <c r="BY101" s="52"/>
      <c r="BZ101" s="43"/>
      <c r="CA101" s="31"/>
      <c r="CB101" s="31"/>
      <c r="CC101" s="31"/>
      <c r="CD101" s="31" t="e">
        <f>#REF!-#REF!-#REF!-#REF!-#REF!-#REF!-#REF!-BM101-#REF!-AS101-#REF!-#REF!-AB101--#REF!-#REF!-N101</f>
        <v>#REF!</v>
      </c>
    </row>
    <row r="102" spans="1:82" s="32" customFormat="1" ht="15.75" hidden="1" customHeight="1" x14ac:dyDescent="0.2">
      <c r="A102" s="22">
        <v>154</v>
      </c>
      <c r="B102" s="64" t="s">
        <v>29</v>
      </c>
      <c r="C102" s="65" t="s">
        <v>110</v>
      </c>
      <c r="D102" s="61">
        <v>18</v>
      </c>
      <c r="E102" s="61"/>
      <c r="F102" s="61">
        <v>7</v>
      </c>
      <c r="G102" s="187"/>
      <c r="H102" s="33">
        <v>2810.22</v>
      </c>
      <c r="I102" s="33">
        <v>2977.02</v>
      </c>
      <c r="J102" s="42"/>
      <c r="K102" s="42"/>
      <c r="L102" s="42"/>
      <c r="M102" s="43"/>
      <c r="N102" s="44"/>
      <c r="O102" s="43"/>
      <c r="P102" s="43"/>
      <c r="Q102" s="43"/>
      <c r="R102" s="43"/>
      <c r="S102" s="43"/>
      <c r="T102" s="43"/>
      <c r="U102" s="43"/>
      <c r="V102" s="43"/>
      <c r="W102" s="43"/>
      <c r="X102" s="42"/>
      <c r="Y102" s="42"/>
      <c r="Z102" s="46"/>
      <c r="AA102" s="43"/>
      <c r="AB102" s="44"/>
      <c r="AC102" s="43"/>
      <c r="AD102" s="43"/>
      <c r="AE102" s="43"/>
      <c r="AF102" s="43"/>
      <c r="AG102" s="43"/>
      <c r="AH102" s="43"/>
      <c r="AI102" s="47"/>
      <c r="AJ102" s="42"/>
      <c r="AK102" s="43"/>
      <c r="AL102" s="43"/>
      <c r="AM102" s="43"/>
      <c r="AN102" s="43"/>
      <c r="AO102" s="43"/>
      <c r="AP102" s="42"/>
      <c r="AQ102" s="42"/>
      <c r="AR102" s="43"/>
      <c r="AS102" s="48"/>
      <c r="AT102" s="43"/>
      <c r="AU102" s="43"/>
      <c r="AV102" s="43"/>
      <c r="AW102" s="43"/>
      <c r="AX102" s="43"/>
      <c r="AY102" s="43"/>
      <c r="AZ102" s="43"/>
      <c r="BA102" s="43"/>
      <c r="BB102" s="43"/>
      <c r="BC102" s="43"/>
      <c r="BD102" s="43"/>
      <c r="BE102" s="43"/>
      <c r="BF102" s="43"/>
      <c r="BG102" s="43"/>
      <c r="BH102" s="43"/>
      <c r="BI102" s="43"/>
      <c r="BJ102" s="43"/>
      <c r="BK102" s="42"/>
      <c r="BL102" s="42"/>
      <c r="BM102" s="49"/>
      <c r="BN102" s="43"/>
      <c r="BO102" s="43"/>
      <c r="BP102" s="50"/>
      <c r="BQ102" s="43"/>
      <c r="BR102" s="43"/>
      <c r="BS102" s="43"/>
      <c r="BT102" s="43"/>
      <c r="BU102" s="43"/>
      <c r="BV102" s="43"/>
      <c r="BW102" s="43"/>
      <c r="BX102" s="43"/>
      <c r="BY102" s="52"/>
      <c r="BZ102" s="43"/>
      <c r="CA102" s="31"/>
      <c r="CB102" s="31"/>
      <c r="CC102" s="31"/>
      <c r="CD102" s="31" t="e">
        <f>#REF!-#REF!-#REF!-#REF!-#REF!-#REF!-#REF!-BM102-#REF!-AS102-#REF!-#REF!-AB102--#REF!-#REF!-N102</f>
        <v>#REF!</v>
      </c>
    </row>
    <row r="103" spans="1:82" s="32" customFormat="1" ht="15.75" hidden="1" customHeight="1" x14ac:dyDescent="0.2">
      <c r="A103" s="22">
        <v>155</v>
      </c>
      <c r="B103" s="23" t="s">
        <v>29</v>
      </c>
      <c r="C103" s="23" t="s">
        <v>111</v>
      </c>
      <c r="D103" s="22">
        <v>2</v>
      </c>
      <c r="E103" s="22"/>
      <c r="F103" s="22">
        <v>5</v>
      </c>
      <c r="G103" s="185"/>
      <c r="H103" s="33">
        <v>39372.839999999997</v>
      </c>
      <c r="I103" s="33">
        <v>34797.449999999997</v>
      </c>
      <c r="J103" s="42"/>
      <c r="K103" s="42"/>
      <c r="L103" s="42"/>
      <c r="M103" s="43"/>
      <c r="N103" s="44"/>
      <c r="O103" s="43"/>
      <c r="P103" s="43"/>
      <c r="Q103" s="43"/>
      <c r="R103" s="43"/>
      <c r="S103" s="43"/>
      <c r="T103" s="43"/>
      <c r="U103" s="43"/>
      <c r="V103" s="43"/>
      <c r="W103" s="43"/>
      <c r="X103" s="42" t="s">
        <v>32</v>
      </c>
      <c r="Y103" s="42">
        <v>40</v>
      </c>
      <c r="Z103" s="46"/>
      <c r="AA103" s="43"/>
      <c r="AB103" s="44" t="e">
        <f>#REF!</f>
        <v>#REF!</v>
      </c>
      <c r="AC103" s="43"/>
      <c r="AD103" s="43"/>
      <c r="AE103" s="43"/>
      <c r="AF103" s="43"/>
      <c r="AG103" s="43"/>
      <c r="AH103" s="43"/>
      <c r="AI103" s="47"/>
      <c r="AJ103" s="42"/>
      <c r="AK103" s="43"/>
      <c r="AL103" s="43"/>
      <c r="AM103" s="43"/>
      <c r="AN103" s="43"/>
      <c r="AO103" s="43"/>
      <c r="AP103" s="42"/>
      <c r="AQ103" s="42"/>
      <c r="AR103" s="43"/>
      <c r="AS103" s="48"/>
      <c r="AT103" s="43"/>
      <c r="AU103" s="43"/>
      <c r="AV103" s="43"/>
      <c r="AW103" s="43"/>
      <c r="AX103" s="43"/>
      <c r="AY103" s="43"/>
      <c r="AZ103" s="43"/>
      <c r="BA103" s="43"/>
      <c r="BB103" s="43"/>
      <c r="BC103" s="43"/>
      <c r="BD103" s="43"/>
      <c r="BE103" s="43"/>
      <c r="BF103" s="43"/>
      <c r="BG103" s="43"/>
      <c r="BH103" s="43"/>
      <c r="BI103" s="43"/>
      <c r="BJ103" s="43"/>
      <c r="BK103" s="42"/>
      <c r="BL103" s="42"/>
      <c r="BM103" s="49"/>
      <c r="BN103" s="43"/>
      <c r="BO103" s="43"/>
      <c r="BP103" s="50"/>
      <c r="BQ103" s="43"/>
      <c r="BR103" s="43"/>
      <c r="BS103" s="43"/>
      <c r="BT103" s="43"/>
      <c r="BU103" s="43"/>
      <c r="BV103" s="43"/>
      <c r="BW103" s="43"/>
      <c r="BX103" s="43"/>
      <c r="BY103" s="52"/>
      <c r="BZ103" s="43"/>
      <c r="CA103" s="31"/>
      <c r="CB103" s="31"/>
      <c r="CC103" s="31"/>
      <c r="CD103" s="31" t="e">
        <f>#REF!-#REF!-#REF!-#REF!-#REF!-#REF!-#REF!-BM103-#REF!-AS103-#REF!-#REF!-AB103--#REF!-#REF!-N103</f>
        <v>#REF!</v>
      </c>
    </row>
    <row r="104" spans="1:82" s="32" customFormat="1" ht="15.75" hidden="1" customHeight="1" x14ac:dyDescent="0.2">
      <c r="A104" s="22">
        <v>156</v>
      </c>
      <c r="B104" s="23" t="s">
        <v>29</v>
      </c>
      <c r="C104" s="24" t="s">
        <v>112</v>
      </c>
      <c r="D104" s="22" t="s">
        <v>113</v>
      </c>
      <c r="E104" s="22" t="s">
        <v>44</v>
      </c>
      <c r="F104" s="22">
        <v>5</v>
      </c>
      <c r="G104" s="185"/>
      <c r="H104" s="33">
        <v>22125.72</v>
      </c>
      <c r="I104" s="33">
        <v>19809.95</v>
      </c>
      <c r="J104" s="42"/>
      <c r="K104" s="42"/>
      <c r="L104" s="42"/>
      <c r="M104" s="43"/>
      <c r="N104" s="44"/>
      <c r="O104" s="43"/>
      <c r="P104" s="43"/>
      <c r="Q104" s="43"/>
      <c r="R104" s="43"/>
      <c r="S104" s="43"/>
      <c r="T104" s="43"/>
      <c r="U104" s="43"/>
      <c r="V104" s="43"/>
      <c r="W104" s="43"/>
      <c r="X104" s="42"/>
      <c r="Y104" s="42"/>
      <c r="Z104" s="46"/>
      <c r="AA104" s="43"/>
      <c r="AB104" s="44"/>
      <c r="AC104" s="43"/>
      <c r="AD104" s="43"/>
      <c r="AE104" s="43"/>
      <c r="AF104" s="43"/>
      <c r="AG104" s="43"/>
      <c r="AH104" s="43"/>
      <c r="AI104" s="47"/>
      <c r="AJ104" s="42"/>
      <c r="AK104" s="43"/>
      <c r="AL104" s="43"/>
      <c r="AM104" s="43"/>
      <c r="AN104" s="43"/>
      <c r="AO104" s="43"/>
      <c r="AP104" s="42"/>
      <c r="AQ104" s="42"/>
      <c r="AR104" s="43"/>
      <c r="AS104" s="48"/>
      <c r="AT104" s="43"/>
      <c r="AU104" s="43"/>
      <c r="AV104" s="43"/>
      <c r="AW104" s="43"/>
      <c r="AX104" s="43"/>
      <c r="AY104" s="43"/>
      <c r="AZ104" s="43"/>
      <c r="BA104" s="43"/>
      <c r="BB104" s="43"/>
      <c r="BC104" s="43"/>
      <c r="BD104" s="43"/>
      <c r="BE104" s="43"/>
      <c r="BF104" s="43"/>
      <c r="BG104" s="43"/>
      <c r="BH104" s="43"/>
      <c r="BI104" s="43"/>
      <c r="BJ104" s="43"/>
      <c r="BK104" s="42"/>
      <c r="BL104" s="42"/>
      <c r="BM104" s="49"/>
      <c r="BN104" s="43"/>
      <c r="BO104" s="43"/>
      <c r="BP104" s="50"/>
      <c r="BQ104" s="43"/>
      <c r="BR104" s="43"/>
      <c r="BS104" s="43"/>
      <c r="BT104" s="43"/>
      <c r="BU104" s="43"/>
      <c r="BV104" s="43"/>
      <c r="BW104" s="43"/>
      <c r="BX104" s="43"/>
      <c r="BY104" s="52"/>
      <c r="BZ104" s="43"/>
      <c r="CA104" s="31"/>
      <c r="CB104" s="31"/>
      <c r="CC104" s="31"/>
      <c r="CD104" s="31" t="e">
        <f>#REF!-#REF!-#REF!-#REF!-#REF!-#REF!-#REF!-BM104-#REF!-AS104-#REF!-#REF!-AB104--#REF!-#REF!-N104</f>
        <v>#REF!</v>
      </c>
    </row>
    <row r="105" spans="1:82" s="32" customFormat="1" ht="15.75" hidden="1" customHeight="1" x14ac:dyDescent="0.2">
      <c r="A105" s="22">
        <v>157</v>
      </c>
      <c r="B105" s="23" t="s">
        <v>29</v>
      </c>
      <c r="C105" s="24" t="s">
        <v>112</v>
      </c>
      <c r="D105" s="22" t="s">
        <v>114</v>
      </c>
      <c r="E105" s="22" t="s">
        <v>115</v>
      </c>
      <c r="F105" s="22">
        <v>5</v>
      </c>
      <c r="G105" s="185"/>
      <c r="H105" s="33">
        <v>22966.080000000002</v>
      </c>
      <c r="I105" s="33">
        <v>21738.94</v>
      </c>
      <c r="J105" s="42" t="s">
        <v>45</v>
      </c>
      <c r="K105" s="42"/>
      <c r="L105" s="42">
        <v>1</v>
      </c>
      <c r="M105" s="43"/>
      <c r="N105" s="44" t="e">
        <f>#REF!</f>
        <v>#REF!</v>
      </c>
      <c r="O105" s="43"/>
      <c r="P105" s="43"/>
      <c r="Q105" s="43"/>
      <c r="R105" s="43"/>
      <c r="S105" s="43"/>
      <c r="T105" s="43"/>
      <c r="U105" s="43"/>
      <c r="V105" s="43"/>
      <c r="W105" s="43"/>
      <c r="X105" s="42"/>
      <c r="Y105" s="42"/>
      <c r="Z105" s="46"/>
      <c r="AA105" s="43"/>
      <c r="AB105" s="44"/>
      <c r="AC105" s="43"/>
      <c r="AD105" s="43"/>
      <c r="AE105" s="43"/>
      <c r="AF105" s="43"/>
      <c r="AG105" s="43"/>
      <c r="AH105" s="43"/>
      <c r="AI105" s="47"/>
      <c r="AJ105" s="42"/>
      <c r="AK105" s="43"/>
      <c r="AL105" s="43"/>
      <c r="AM105" s="43"/>
      <c r="AN105" s="43"/>
      <c r="AO105" s="43"/>
      <c r="AP105" s="42"/>
      <c r="AQ105" s="42"/>
      <c r="AR105" s="43"/>
      <c r="AS105" s="48"/>
      <c r="AT105" s="43"/>
      <c r="AU105" s="43"/>
      <c r="AV105" s="43"/>
      <c r="AW105" s="43"/>
      <c r="AX105" s="43"/>
      <c r="AY105" s="43"/>
      <c r="AZ105" s="43"/>
      <c r="BA105" s="43"/>
      <c r="BB105" s="43"/>
      <c r="BC105" s="43"/>
      <c r="BD105" s="43"/>
      <c r="BE105" s="43"/>
      <c r="BF105" s="43"/>
      <c r="BG105" s="43"/>
      <c r="BH105" s="43"/>
      <c r="BI105" s="43"/>
      <c r="BJ105" s="43"/>
      <c r="BK105" s="42"/>
      <c r="BL105" s="42"/>
      <c r="BM105" s="49"/>
      <c r="BN105" s="43"/>
      <c r="BO105" s="43"/>
      <c r="BP105" s="50"/>
      <c r="BQ105" s="43"/>
      <c r="BR105" s="43"/>
      <c r="BS105" s="43"/>
      <c r="BT105" s="43"/>
      <c r="BU105" s="43"/>
      <c r="BV105" s="43"/>
      <c r="BW105" s="43"/>
      <c r="BX105" s="43"/>
      <c r="BY105" s="52"/>
      <c r="BZ105" s="43"/>
      <c r="CA105" s="31"/>
      <c r="CB105" s="31"/>
      <c r="CC105" s="31"/>
      <c r="CD105" s="31" t="e">
        <f>#REF!-#REF!-#REF!-#REF!-#REF!-#REF!-#REF!-BM105-#REF!-AS105-#REF!-#REF!-AB105--#REF!-#REF!-N105</f>
        <v>#REF!</v>
      </c>
    </row>
    <row r="106" spans="1:82" s="32" customFormat="1" ht="15.75" hidden="1" customHeight="1" x14ac:dyDescent="0.2">
      <c r="A106" s="22">
        <v>158</v>
      </c>
      <c r="B106" s="23" t="s">
        <v>39</v>
      </c>
      <c r="C106" s="24" t="s">
        <v>112</v>
      </c>
      <c r="D106" s="22">
        <v>148</v>
      </c>
      <c r="E106" s="22" t="s">
        <v>116</v>
      </c>
      <c r="F106" s="22">
        <v>6</v>
      </c>
      <c r="G106" s="185"/>
      <c r="H106" s="33">
        <v>5943.46</v>
      </c>
      <c r="I106" s="33">
        <v>5589.89</v>
      </c>
      <c r="J106" s="42"/>
      <c r="K106" s="42"/>
      <c r="L106" s="42"/>
      <c r="M106" s="43"/>
      <c r="N106" s="44"/>
      <c r="O106" s="43"/>
      <c r="P106" s="43"/>
      <c r="Q106" s="43"/>
      <c r="R106" s="43"/>
      <c r="S106" s="43"/>
      <c r="T106" s="43"/>
      <c r="U106" s="43"/>
      <c r="V106" s="43"/>
      <c r="W106" s="43"/>
      <c r="X106" s="42"/>
      <c r="Y106" s="42"/>
      <c r="Z106" s="46"/>
      <c r="AA106" s="43"/>
      <c r="AB106" s="44"/>
      <c r="AC106" s="43"/>
      <c r="AD106" s="43"/>
      <c r="AE106" s="43"/>
      <c r="AF106" s="43"/>
      <c r="AG106" s="43"/>
      <c r="AH106" s="43"/>
      <c r="AI106" s="47"/>
      <c r="AJ106" s="42"/>
      <c r="AK106" s="43"/>
      <c r="AL106" s="43"/>
      <c r="AM106" s="43"/>
      <c r="AN106" s="43"/>
      <c r="AO106" s="43"/>
      <c r="AP106" s="42"/>
      <c r="AQ106" s="42"/>
      <c r="AR106" s="43"/>
      <c r="AS106" s="48"/>
      <c r="AT106" s="43"/>
      <c r="AU106" s="43"/>
      <c r="AV106" s="43"/>
      <c r="AW106" s="43"/>
      <c r="AX106" s="43"/>
      <c r="AY106" s="43"/>
      <c r="AZ106" s="43"/>
      <c r="BA106" s="43"/>
      <c r="BB106" s="43"/>
      <c r="BC106" s="43"/>
      <c r="BD106" s="43"/>
      <c r="BE106" s="43"/>
      <c r="BF106" s="43"/>
      <c r="BG106" s="43"/>
      <c r="BH106" s="43"/>
      <c r="BI106" s="43"/>
      <c r="BJ106" s="43"/>
      <c r="BK106" s="42"/>
      <c r="BL106" s="42"/>
      <c r="BM106" s="49"/>
      <c r="BN106" s="43"/>
      <c r="BO106" s="43"/>
      <c r="BP106" s="50"/>
      <c r="BQ106" s="43"/>
      <c r="BR106" s="43"/>
      <c r="BS106" s="43"/>
      <c r="BT106" s="43"/>
      <c r="BU106" s="43"/>
      <c r="BV106" s="43"/>
      <c r="BW106" s="43"/>
      <c r="BX106" s="43"/>
      <c r="BY106" s="52"/>
      <c r="BZ106" s="43"/>
      <c r="CA106" s="31"/>
      <c r="CB106" s="31"/>
      <c r="CC106" s="31"/>
      <c r="CD106" s="31" t="e">
        <f>#REF!-#REF!-#REF!-#REF!-#REF!-#REF!-#REF!-BM106-#REF!-AS106-#REF!-#REF!-AB106--#REF!-#REF!-N106</f>
        <v>#REF!</v>
      </c>
    </row>
    <row r="107" spans="1:82" s="32" customFormat="1" ht="15.75" hidden="1" customHeight="1" x14ac:dyDescent="0.2">
      <c r="A107" s="22">
        <v>159</v>
      </c>
      <c r="B107" s="23" t="s">
        <v>29</v>
      </c>
      <c r="C107" s="24" t="s">
        <v>117</v>
      </c>
      <c r="D107" s="22">
        <v>130</v>
      </c>
      <c r="E107" s="22" t="s">
        <v>118</v>
      </c>
      <c r="F107" s="22">
        <v>6</v>
      </c>
      <c r="G107" s="185"/>
      <c r="H107" s="33">
        <v>5821.19</v>
      </c>
      <c r="I107" s="33">
        <v>5474.9</v>
      </c>
      <c r="J107" s="42"/>
      <c r="K107" s="42"/>
      <c r="L107" s="42"/>
      <c r="M107" s="43"/>
      <c r="N107" s="44"/>
      <c r="O107" s="43"/>
      <c r="P107" s="43"/>
      <c r="Q107" s="43"/>
      <c r="R107" s="43"/>
      <c r="S107" s="43"/>
      <c r="T107" s="43"/>
      <c r="U107" s="43"/>
      <c r="V107" s="43"/>
      <c r="W107" s="43"/>
      <c r="X107" s="42"/>
      <c r="Y107" s="42"/>
      <c r="Z107" s="46"/>
      <c r="AA107" s="43"/>
      <c r="AB107" s="44"/>
      <c r="AC107" s="43"/>
      <c r="AD107" s="43"/>
      <c r="AE107" s="43"/>
      <c r="AF107" s="43"/>
      <c r="AG107" s="43"/>
      <c r="AH107" s="43"/>
      <c r="AI107" s="47"/>
      <c r="AJ107" s="42"/>
      <c r="AK107" s="43"/>
      <c r="AL107" s="43"/>
      <c r="AM107" s="43"/>
      <c r="AN107" s="43"/>
      <c r="AO107" s="43"/>
      <c r="AP107" s="42"/>
      <c r="AQ107" s="42"/>
      <c r="AR107" s="43"/>
      <c r="AS107" s="48"/>
      <c r="AT107" s="43"/>
      <c r="AU107" s="43"/>
      <c r="AV107" s="43"/>
      <c r="AW107" s="43"/>
      <c r="AX107" s="43"/>
      <c r="AY107" s="43"/>
      <c r="AZ107" s="43"/>
      <c r="BA107" s="43"/>
      <c r="BB107" s="43"/>
      <c r="BC107" s="43"/>
      <c r="BD107" s="43"/>
      <c r="BE107" s="43"/>
      <c r="BF107" s="43"/>
      <c r="BG107" s="43"/>
      <c r="BH107" s="43"/>
      <c r="BI107" s="43"/>
      <c r="BJ107" s="43"/>
      <c r="BK107" s="42"/>
      <c r="BL107" s="42"/>
      <c r="BM107" s="49"/>
      <c r="BN107" s="43"/>
      <c r="BO107" s="43"/>
      <c r="BP107" s="50"/>
      <c r="BQ107" s="43"/>
      <c r="BR107" s="43"/>
      <c r="BS107" s="43"/>
      <c r="BT107" s="43"/>
      <c r="BU107" s="43"/>
      <c r="BV107" s="43"/>
      <c r="BW107" s="43"/>
      <c r="BX107" s="43"/>
      <c r="BY107" s="52"/>
      <c r="BZ107" s="43"/>
      <c r="CA107" s="31"/>
      <c r="CB107" s="31"/>
      <c r="CC107" s="31"/>
      <c r="CD107" s="31" t="e">
        <f>#REF!-#REF!-#REF!-#REF!-#REF!-#REF!-#REF!-BM107-#REF!-AS107-#REF!-#REF!-AB107--#REF!-#REF!-N107</f>
        <v>#REF!</v>
      </c>
    </row>
    <row r="108" spans="1:82" s="32" customFormat="1" ht="15.75" hidden="1" customHeight="1" x14ac:dyDescent="0.2">
      <c r="A108" s="22">
        <v>160</v>
      </c>
      <c r="B108" s="23" t="s">
        <v>29</v>
      </c>
      <c r="C108" s="24" t="s">
        <v>117</v>
      </c>
      <c r="D108" s="22">
        <v>144</v>
      </c>
      <c r="E108" s="22" t="s">
        <v>116</v>
      </c>
      <c r="F108" s="22">
        <v>6</v>
      </c>
      <c r="G108" s="185"/>
      <c r="H108" s="33">
        <v>26225.93</v>
      </c>
      <c r="I108" s="33">
        <v>24665.81</v>
      </c>
      <c r="J108" s="42"/>
      <c r="K108" s="42"/>
      <c r="L108" s="42"/>
      <c r="M108" s="43"/>
      <c r="N108" s="44"/>
      <c r="O108" s="43"/>
      <c r="P108" s="43"/>
      <c r="Q108" s="43"/>
      <c r="R108" s="43"/>
      <c r="S108" s="43"/>
      <c r="T108" s="43"/>
      <c r="U108" s="43"/>
      <c r="V108" s="43"/>
      <c r="W108" s="43"/>
      <c r="X108" s="42"/>
      <c r="Y108" s="42"/>
      <c r="Z108" s="46"/>
      <c r="AA108" s="43"/>
      <c r="AB108" s="44"/>
      <c r="AC108" s="43"/>
      <c r="AD108" s="43"/>
      <c r="AE108" s="43"/>
      <c r="AF108" s="43"/>
      <c r="AG108" s="43"/>
      <c r="AH108" s="43"/>
      <c r="AI108" s="47"/>
      <c r="AJ108" s="42"/>
      <c r="AK108" s="43"/>
      <c r="AL108" s="43"/>
      <c r="AM108" s="43"/>
      <c r="AN108" s="43"/>
      <c r="AO108" s="43"/>
      <c r="AP108" s="42" t="s">
        <v>49</v>
      </c>
      <c r="AQ108" s="42">
        <v>25</v>
      </c>
      <c r="AR108" s="43"/>
      <c r="AS108" s="48" t="e">
        <f>#REF!</f>
        <v>#REF!</v>
      </c>
      <c r="AT108" s="43"/>
      <c r="AU108" s="43"/>
      <c r="AV108" s="43"/>
      <c r="AW108" s="43"/>
      <c r="AX108" s="43"/>
      <c r="AY108" s="43"/>
      <c r="AZ108" s="43"/>
      <c r="BA108" s="43"/>
      <c r="BB108" s="43"/>
      <c r="BC108" s="43"/>
      <c r="BD108" s="43"/>
      <c r="BE108" s="43"/>
      <c r="BF108" s="43"/>
      <c r="BG108" s="43"/>
      <c r="BH108" s="43"/>
      <c r="BI108" s="43"/>
      <c r="BJ108" s="43"/>
      <c r="BK108" s="42"/>
      <c r="BL108" s="42"/>
      <c r="BM108" s="49"/>
      <c r="BN108" s="43"/>
      <c r="BO108" s="43"/>
      <c r="BP108" s="50"/>
      <c r="BQ108" s="43"/>
      <c r="BR108" s="43"/>
      <c r="BS108" s="43"/>
      <c r="BT108" s="43"/>
      <c r="BU108" s="43"/>
      <c r="BV108" s="43"/>
      <c r="BW108" s="43"/>
      <c r="BX108" s="43"/>
      <c r="BY108" s="52"/>
      <c r="BZ108" s="43"/>
      <c r="CA108" s="31"/>
      <c r="CB108" s="31"/>
      <c r="CC108" s="31"/>
      <c r="CD108" s="31" t="e">
        <f>#REF!-#REF!-#REF!-#REF!-#REF!-#REF!-#REF!-BM108-#REF!-AS108-#REF!-#REF!-AB108--#REF!-#REF!-N108</f>
        <v>#REF!</v>
      </c>
    </row>
    <row r="109" spans="1:82" s="32" customFormat="1" ht="15.75" hidden="1" customHeight="1" x14ac:dyDescent="0.2">
      <c r="A109" s="22">
        <v>163</v>
      </c>
      <c r="B109" s="23" t="s">
        <v>39</v>
      </c>
      <c r="C109" s="24" t="s">
        <v>117</v>
      </c>
      <c r="D109" s="22">
        <v>116</v>
      </c>
      <c r="E109" s="22" t="s">
        <v>119</v>
      </c>
      <c r="F109" s="22">
        <v>7</v>
      </c>
      <c r="G109" s="185"/>
      <c r="H109" s="33">
        <v>46712.32</v>
      </c>
      <c r="I109" s="33">
        <v>43306.59</v>
      </c>
      <c r="J109" s="42"/>
      <c r="K109" s="42"/>
      <c r="L109" s="42"/>
      <c r="M109" s="43"/>
      <c r="N109" s="44"/>
      <c r="O109" s="43"/>
      <c r="P109" s="43"/>
      <c r="Q109" s="43"/>
      <c r="R109" s="43"/>
      <c r="S109" s="43"/>
      <c r="T109" s="43"/>
      <c r="U109" s="43"/>
      <c r="V109" s="43"/>
      <c r="W109" s="43"/>
      <c r="X109" s="42" t="s">
        <v>31</v>
      </c>
      <c r="Y109" s="42">
        <v>20</v>
      </c>
      <c r="Z109" s="46"/>
      <c r="AA109" s="43"/>
      <c r="AB109" s="44">
        <v>17000</v>
      </c>
      <c r="AC109" s="43"/>
      <c r="AD109" s="43"/>
      <c r="AE109" s="43"/>
      <c r="AF109" s="43"/>
      <c r="AG109" s="43"/>
      <c r="AH109" s="43"/>
      <c r="AI109" s="47"/>
      <c r="AJ109" s="42"/>
      <c r="AK109" s="43"/>
      <c r="AL109" s="43"/>
      <c r="AM109" s="43"/>
      <c r="AN109" s="43"/>
      <c r="AO109" s="43"/>
      <c r="AP109" s="42" t="s">
        <v>31</v>
      </c>
      <c r="AQ109" s="42">
        <v>55</v>
      </c>
      <c r="AR109" s="43"/>
      <c r="AS109" s="48" t="e">
        <f>#REF!-17000</f>
        <v>#REF!</v>
      </c>
      <c r="AT109" s="43"/>
      <c r="AU109" s="43"/>
      <c r="AV109" s="43"/>
      <c r="AW109" s="43"/>
      <c r="AX109" s="43"/>
      <c r="AY109" s="43"/>
      <c r="AZ109" s="43"/>
      <c r="BA109" s="43"/>
      <c r="BB109" s="43"/>
      <c r="BC109" s="43"/>
      <c r="BD109" s="43"/>
      <c r="BE109" s="43"/>
      <c r="BF109" s="43"/>
      <c r="BG109" s="43"/>
      <c r="BH109" s="43"/>
      <c r="BI109" s="43"/>
      <c r="BJ109" s="43"/>
      <c r="BK109" s="42"/>
      <c r="BL109" s="42"/>
      <c r="BM109" s="49"/>
      <c r="BN109" s="43"/>
      <c r="BO109" s="43"/>
      <c r="BP109" s="50"/>
      <c r="BQ109" s="43"/>
      <c r="BR109" s="43"/>
      <c r="BS109" s="43"/>
      <c r="BT109" s="43"/>
      <c r="BU109" s="43"/>
      <c r="BV109" s="43"/>
      <c r="BW109" s="43"/>
      <c r="BX109" s="43"/>
      <c r="BY109" s="52"/>
      <c r="BZ109" s="43"/>
      <c r="CA109" s="31"/>
      <c r="CB109" s="31"/>
      <c r="CC109" s="31"/>
      <c r="CD109" s="31" t="e">
        <f>#REF!-#REF!-#REF!-#REF!-#REF!-#REF!-#REF!-BM109-#REF!-AS109-#REF!-#REF!-AB109--#REF!-#REF!-N109</f>
        <v>#REF!</v>
      </c>
    </row>
    <row r="110" spans="1:82" s="32" customFormat="1" ht="15.75" hidden="1" customHeight="1" x14ac:dyDescent="0.2">
      <c r="A110" s="22">
        <v>164</v>
      </c>
      <c r="B110" s="23" t="s">
        <v>39</v>
      </c>
      <c r="C110" s="24" t="s">
        <v>117</v>
      </c>
      <c r="D110" s="22">
        <v>118</v>
      </c>
      <c r="E110" s="22" t="s">
        <v>42</v>
      </c>
      <c r="F110" s="22">
        <v>7</v>
      </c>
      <c r="G110" s="185"/>
      <c r="H110" s="33">
        <v>45717.279999999999</v>
      </c>
      <c r="I110" s="33">
        <v>48430.85</v>
      </c>
      <c r="J110" s="42"/>
      <c r="K110" s="42"/>
      <c r="L110" s="42"/>
      <c r="M110" s="43"/>
      <c r="N110" s="44"/>
      <c r="O110" s="43"/>
      <c r="P110" s="43"/>
      <c r="Q110" s="43"/>
      <c r="R110" s="43"/>
      <c r="S110" s="43"/>
      <c r="T110" s="43"/>
      <c r="U110" s="43"/>
      <c r="V110" s="43"/>
      <c r="W110" s="43"/>
      <c r="X110" s="42"/>
      <c r="Y110" s="42"/>
      <c r="Z110" s="46"/>
      <c r="AA110" s="43"/>
      <c r="AB110" s="44"/>
      <c r="AC110" s="43"/>
      <c r="AD110" s="43"/>
      <c r="AE110" s="43"/>
      <c r="AF110" s="43"/>
      <c r="AG110" s="43"/>
      <c r="AH110" s="43"/>
      <c r="AI110" s="51"/>
      <c r="AJ110" s="42"/>
      <c r="AK110" s="43"/>
      <c r="AL110" s="43"/>
      <c r="AM110" s="43"/>
      <c r="AN110" s="43"/>
      <c r="AO110" s="43"/>
      <c r="AP110" s="42" t="s">
        <v>31</v>
      </c>
      <c r="AQ110" s="42">
        <v>55</v>
      </c>
      <c r="AR110" s="43"/>
      <c r="AS110" s="48" t="e">
        <f>#REF!</f>
        <v>#REF!</v>
      </c>
      <c r="AT110" s="43"/>
      <c r="AU110" s="43"/>
      <c r="AV110" s="43"/>
      <c r="AW110" s="43"/>
      <c r="AX110" s="43"/>
      <c r="AY110" s="43"/>
      <c r="AZ110" s="43"/>
      <c r="BA110" s="43"/>
      <c r="BB110" s="43"/>
      <c r="BC110" s="43"/>
      <c r="BD110" s="43"/>
      <c r="BE110" s="43"/>
      <c r="BF110" s="43"/>
      <c r="BG110" s="43"/>
      <c r="BH110" s="43"/>
      <c r="BI110" s="43"/>
      <c r="BJ110" s="43"/>
      <c r="BK110" s="42"/>
      <c r="BL110" s="42"/>
      <c r="BM110" s="49"/>
      <c r="BN110" s="43"/>
      <c r="BO110" s="43"/>
      <c r="BP110" s="50"/>
      <c r="BQ110" s="43"/>
      <c r="BR110" s="43"/>
      <c r="BS110" s="43"/>
      <c r="BT110" s="43"/>
      <c r="BU110" s="43"/>
      <c r="BV110" s="43"/>
      <c r="BW110" s="43"/>
      <c r="BX110" s="43"/>
      <c r="BY110" s="52"/>
      <c r="BZ110" s="43"/>
      <c r="CA110" s="31"/>
      <c r="CB110" s="31"/>
      <c r="CC110" s="31"/>
      <c r="CD110" s="31" t="e">
        <f>#REF!-#REF!-#REF!-#REF!-#REF!-#REF!-#REF!-BM110-#REF!-AS110-#REF!-#REF!-AB110--#REF!-#REF!-N110</f>
        <v>#REF!</v>
      </c>
    </row>
    <row r="111" spans="1:82" s="32" customFormat="1" ht="15.75" hidden="1" customHeight="1" x14ac:dyDescent="0.2">
      <c r="A111" s="22">
        <v>165</v>
      </c>
      <c r="B111" s="23" t="s">
        <v>39</v>
      </c>
      <c r="C111" s="24" t="s">
        <v>117</v>
      </c>
      <c r="D111" s="22">
        <v>120</v>
      </c>
      <c r="E111" s="22"/>
      <c r="F111" s="22">
        <v>7</v>
      </c>
      <c r="G111" s="185"/>
      <c r="H111" s="33">
        <v>45433.85</v>
      </c>
      <c r="I111" s="33">
        <v>48130.59</v>
      </c>
      <c r="J111" s="42"/>
      <c r="K111" s="42"/>
      <c r="L111" s="42"/>
      <c r="M111" s="43"/>
      <c r="N111" s="44"/>
      <c r="O111" s="43"/>
      <c r="P111" s="43"/>
      <c r="Q111" s="43"/>
      <c r="R111" s="43"/>
      <c r="S111" s="43"/>
      <c r="T111" s="43"/>
      <c r="U111" s="43"/>
      <c r="V111" s="43"/>
      <c r="W111" s="43"/>
      <c r="X111" s="42"/>
      <c r="Y111" s="42"/>
      <c r="Z111" s="46"/>
      <c r="AA111" s="43"/>
      <c r="AB111" s="44"/>
      <c r="AC111" s="43"/>
      <c r="AD111" s="43"/>
      <c r="AE111" s="43"/>
      <c r="AF111" s="43"/>
      <c r="AG111" s="43"/>
      <c r="AH111" s="43"/>
      <c r="AI111" s="47"/>
      <c r="AJ111" s="42"/>
      <c r="AK111" s="43"/>
      <c r="AL111" s="43"/>
      <c r="AM111" s="43"/>
      <c r="AN111" s="43"/>
      <c r="AO111" s="43"/>
      <c r="AP111" s="42" t="s">
        <v>31</v>
      </c>
      <c r="AQ111" s="42">
        <v>40</v>
      </c>
      <c r="AR111" s="43"/>
      <c r="AS111" s="48" t="e">
        <f>#REF!</f>
        <v>#REF!</v>
      </c>
      <c r="AT111" s="43"/>
      <c r="AU111" s="43"/>
      <c r="AV111" s="43"/>
      <c r="AW111" s="43"/>
      <c r="AX111" s="43"/>
      <c r="AY111" s="43"/>
      <c r="AZ111" s="43"/>
      <c r="BA111" s="43"/>
      <c r="BB111" s="43"/>
      <c r="BC111" s="43"/>
      <c r="BD111" s="43"/>
      <c r="BE111" s="43"/>
      <c r="BF111" s="43"/>
      <c r="BG111" s="43"/>
      <c r="BH111" s="43"/>
      <c r="BI111" s="43"/>
      <c r="BJ111" s="43"/>
      <c r="BK111" s="42"/>
      <c r="BL111" s="42"/>
      <c r="BM111" s="49"/>
      <c r="BN111" s="43"/>
      <c r="BO111" s="43"/>
      <c r="BP111" s="50"/>
      <c r="BQ111" s="43"/>
      <c r="BR111" s="43"/>
      <c r="BS111" s="43"/>
      <c r="BT111" s="43"/>
      <c r="BU111" s="43"/>
      <c r="BV111" s="43"/>
      <c r="BW111" s="43"/>
      <c r="BX111" s="43"/>
      <c r="BY111" s="52"/>
      <c r="BZ111" s="43"/>
      <c r="CA111" s="31"/>
      <c r="CB111" s="31"/>
      <c r="CC111" s="31"/>
      <c r="CD111" s="31" t="e">
        <f>#REF!-#REF!-#REF!-#REF!-#REF!-#REF!-#REF!-BM111-#REF!-AS111-#REF!-#REF!-AB111--#REF!-#REF!-N111</f>
        <v>#REF!</v>
      </c>
    </row>
    <row r="112" spans="1:82" s="32" customFormat="1" ht="15.75" hidden="1" customHeight="1" x14ac:dyDescent="0.2">
      <c r="A112" s="22">
        <v>166</v>
      </c>
      <c r="B112" s="23" t="s">
        <v>39</v>
      </c>
      <c r="C112" s="24" t="s">
        <v>117</v>
      </c>
      <c r="D112" s="22">
        <v>142</v>
      </c>
      <c r="E112" s="22" t="s">
        <v>33</v>
      </c>
      <c r="F112" s="22">
        <v>6</v>
      </c>
      <c r="G112" s="185"/>
      <c r="H112" s="33">
        <v>26606.31</v>
      </c>
      <c r="I112" s="33">
        <v>25023.56</v>
      </c>
      <c r="J112" s="42"/>
      <c r="K112" s="42"/>
      <c r="L112" s="42"/>
      <c r="M112" s="43"/>
      <c r="N112" s="44"/>
      <c r="O112" s="43"/>
      <c r="P112" s="43"/>
      <c r="Q112" s="43"/>
      <c r="R112" s="43"/>
      <c r="S112" s="43"/>
      <c r="T112" s="43"/>
      <c r="U112" s="43"/>
      <c r="V112" s="43"/>
      <c r="W112" s="43"/>
      <c r="X112" s="42"/>
      <c r="Y112" s="42"/>
      <c r="Z112" s="46"/>
      <c r="AA112" s="43"/>
      <c r="AB112" s="44"/>
      <c r="AC112" s="43"/>
      <c r="AD112" s="43"/>
      <c r="AE112" s="43"/>
      <c r="AF112" s="43"/>
      <c r="AG112" s="43"/>
      <c r="AH112" s="43"/>
      <c r="AI112" s="47"/>
      <c r="AJ112" s="42"/>
      <c r="AK112" s="43"/>
      <c r="AL112" s="43"/>
      <c r="AM112" s="43"/>
      <c r="AN112" s="43"/>
      <c r="AO112" s="43"/>
      <c r="AP112" s="42" t="s">
        <v>49</v>
      </c>
      <c r="AQ112" s="42">
        <v>25</v>
      </c>
      <c r="AR112" s="43"/>
      <c r="AS112" s="67" t="e">
        <f>#REF!</f>
        <v>#REF!</v>
      </c>
      <c r="AT112" s="43"/>
      <c r="AU112" s="43"/>
      <c r="AV112" s="43"/>
      <c r="AW112" s="43"/>
      <c r="AX112" s="43"/>
      <c r="AY112" s="43"/>
      <c r="AZ112" s="43"/>
      <c r="BA112" s="43"/>
      <c r="BB112" s="43"/>
      <c r="BC112" s="43"/>
      <c r="BD112" s="43"/>
      <c r="BE112" s="43"/>
      <c r="BF112" s="43"/>
      <c r="BG112" s="43"/>
      <c r="BH112" s="43"/>
      <c r="BI112" s="43"/>
      <c r="BJ112" s="43"/>
      <c r="BK112" s="42"/>
      <c r="BL112" s="42"/>
      <c r="BM112" s="49"/>
      <c r="BN112" s="43"/>
      <c r="BO112" s="43"/>
      <c r="BP112" s="50"/>
      <c r="BQ112" s="43"/>
      <c r="BR112" s="43"/>
      <c r="BS112" s="43"/>
      <c r="BT112" s="43"/>
      <c r="BU112" s="43"/>
      <c r="BV112" s="43"/>
      <c r="BW112" s="43"/>
      <c r="BX112" s="43"/>
      <c r="BY112" s="52"/>
      <c r="BZ112" s="43"/>
      <c r="CA112" s="31"/>
      <c r="CB112" s="31"/>
      <c r="CC112" s="31"/>
      <c r="CD112" s="31" t="e">
        <f>#REF!-#REF!-#REF!-#REF!-#REF!-#REF!-#REF!-BM112-#REF!-AS112-#REF!-#REF!-AB112--#REF!-#REF!-N112</f>
        <v>#REF!</v>
      </c>
    </row>
    <row r="113" spans="1:185" s="32" customFormat="1" ht="15.75" hidden="1" customHeight="1" x14ac:dyDescent="0.2">
      <c r="A113" s="22">
        <v>167</v>
      </c>
      <c r="B113" s="23" t="s">
        <v>39</v>
      </c>
      <c r="C113" s="24" t="s">
        <v>117</v>
      </c>
      <c r="D113" s="22" t="s">
        <v>120</v>
      </c>
      <c r="E113" s="22" t="s">
        <v>35</v>
      </c>
      <c r="F113" s="22">
        <v>6</v>
      </c>
      <c r="G113" s="185"/>
      <c r="H113" s="33">
        <v>26551.97</v>
      </c>
      <c r="I113" s="33">
        <v>24129.56</v>
      </c>
      <c r="J113" s="42"/>
      <c r="K113" s="42"/>
      <c r="L113" s="42"/>
      <c r="M113" s="43"/>
      <c r="N113" s="44"/>
      <c r="O113" s="43"/>
      <c r="P113" s="43"/>
      <c r="Q113" s="43"/>
      <c r="R113" s="43"/>
      <c r="S113" s="43"/>
      <c r="T113" s="43"/>
      <c r="U113" s="43"/>
      <c r="V113" s="43"/>
      <c r="W113" s="43"/>
      <c r="X113" s="42"/>
      <c r="Y113" s="42"/>
      <c r="Z113" s="46"/>
      <c r="AA113" s="43"/>
      <c r="AB113" s="44"/>
      <c r="AC113" s="43"/>
      <c r="AD113" s="43"/>
      <c r="AE113" s="43"/>
      <c r="AF113" s="43"/>
      <c r="AG113" s="43"/>
      <c r="AH113" s="43"/>
      <c r="AI113" s="47"/>
      <c r="AJ113" s="42"/>
      <c r="AK113" s="43"/>
      <c r="AL113" s="43"/>
      <c r="AM113" s="43"/>
      <c r="AN113" s="43"/>
      <c r="AO113" s="43"/>
      <c r="AP113" s="42" t="s">
        <v>36</v>
      </c>
      <c r="AQ113" s="42">
        <v>25</v>
      </c>
      <c r="AR113" s="43"/>
      <c r="AS113" s="48" t="e">
        <f>#REF!</f>
        <v>#REF!</v>
      </c>
      <c r="AT113" s="43"/>
      <c r="AU113" s="43"/>
      <c r="AV113" s="43"/>
      <c r="AW113" s="43"/>
      <c r="AX113" s="43"/>
      <c r="AY113" s="43"/>
      <c r="AZ113" s="43"/>
      <c r="BA113" s="43"/>
      <c r="BB113" s="43"/>
      <c r="BC113" s="43"/>
      <c r="BD113" s="43"/>
      <c r="BE113" s="43"/>
      <c r="BF113" s="43"/>
      <c r="BG113" s="43"/>
      <c r="BH113" s="43"/>
      <c r="BI113" s="43"/>
      <c r="BJ113" s="43"/>
      <c r="BK113" s="42"/>
      <c r="BL113" s="42"/>
      <c r="BM113" s="49"/>
      <c r="BN113" s="43"/>
      <c r="BO113" s="43"/>
      <c r="BP113" s="50"/>
      <c r="BQ113" s="43"/>
      <c r="BR113" s="43"/>
      <c r="BS113" s="43"/>
      <c r="BT113" s="43"/>
      <c r="BU113" s="43"/>
      <c r="BV113" s="43"/>
      <c r="BW113" s="43"/>
      <c r="BX113" s="43"/>
      <c r="BY113" s="52"/>
      <c r="BZ113" s="43"/>
      <c r="CA113" s="31"/>
      <c r="CB113" s="31"/>
      <c r="CC113" s="31"/>
      <c r="CD113" s="31" t="e">
        <f>#REF!-#REF!-#REF!-#REF!-#REF!-#REF!-#REF!-BM113-#REF!-AS113-#REF!-#REF!-AB113--#REF!-#REF!-N113</f>
        <v>#REF!</v>
      </c>
    </row>
    <row r="114" spans="1:185" ht="72" customHeight="1" x14ac:dyDescent="0.25">
      <c r="A114" s="78"/>
      <c r="B114" s="78"/>
      <c r="C114" s="78"/>
      <c r="D114" s="79"/>
      <c r="E114" s="79"/>
      <c r="F114" s="4"/>
      <c r="G114" s="190"/>
      <c r="H114" s="80"/>
      <c r="I114" s="80"/>
      <c r="J114" s="80"/>
      <c r="K114" s="80"/>
      <c r="L114" s="80"/>
      <c r="M114" s="80"/>
      <c r="N114" s="84"/>
      <c r="O114" s="80"/>
      <c r="P114" s="80"/>
      <c r="Q114" s="80"/>
      <c r="R114" s="80"/>
      <c r="S114" s="80"/>
      <c r="T114" s="80"/>
      <c r="U114" s="80"/>
      <c r="V114" s="80"/>
      <c r="W114" s="80"/>
      <c r="X114" s="80"/>
      <c r="Y114" s="80"/>
      <c r="Z114" s="81"/>
      <c r="AA114" s="80"/>
      <c r="AB114" s="81"/>
      <c r="AC114" s="80"/>
      <c r="AD114" s="80"/>
      <c r="AE114" s="80"/>
      <c r="AF114" s="80"/>
      <c r="AG114" s="80"/>
      <c r="AH114" s="80"/>
      <c r="AI114" s="82"/>
      <c r="AJ114" s="80"/>
      <c r="AK114" s="80"/>
      <c r="AL114" s="80"/>
      <c r="AM114" s="80"/>
      <c r="AN114" s="80"/>
      <c r="AO114" s="80"/>
      <c r="AP114" s="83"/>
      <c r="AQ114" s="83"/>
      <c r="AR114" s="80"/>
      <c r="AS114" s="123"/>
      <c r="AT114" s="80"/>
      <c r="AU114" s="80"/>
      <c r="AV114" s="80"/>
      <c r="AW114" s="80"/>
      <c r="AX114" s="80"/>
      <c r="AY114" s="80"/>
      <c r="AZ114" s="80"/>
      <c r="BA114" s="80"/>
      <c r="BB114" s="80"/>
      <c r="BC114" s="80"/>
      <c r="BD114" s="80"/>
      <c r="BE114" s="80"/>
      <c r="BF114" s="80"/>
      <c r="BG114" s="80"/>
      <c r="BH114" s="80"/>
      <c r="BI114" s="80"/>
      <c r="BJ114" s="80"/>
      <c r="BK114" s="80"/>
      <c r="BL114" s="80"/>
      <c r="BM114" s="125"/>
      <c r="BN114" s="80"/>
      <c r="BO114" s="80"/>
      <c r="BP114" s="84"/>
      <c r="BQ114" s="80"/>
      <c r="BR114" s="80"/>
      <c r="BS114" s="80"/>
      <c r="BT114" s="80"/>
      <c r="BU114" s="80"/>
      <c r="BV114" s="80"/>
      <c r="BW114" s="80"/>
      <c r="BX114" s="80"/>
      <c r="BY114" s="85"/>
      <c r="BZ114" s="80"/>
      <c r="CA114" s="86"/>
      <c r="CB114" s="86"/>
      <c r="CC114" s="86"/>
    </row>
    <row r="115" spans="1:185" ht="16.149999999999999" customHeight="1" x14ac:dyDescent="0.25">
      <c r="C115" s="296" t="s">
        <v>132</v>
      </c>
      <c r="D115" s="296"/>
      <c r="E115" s="296"/>
      <c r="F115" s="88"/>
      <c r="G115" s="191"/>
      <c r="H115" s="3"/>
      <c r="I115" s="89"/>
      <c r="J115" s="90"/>
      <c r="K115" s="90"/>
      <c r="L115" s="90"/>
      <c r="M115" s="88"/>
      <c r="N115" s="115"/>
      <c r="X115" s="118"/>
      <c r="Y115" s="118"/>
      <c r="Z115" s="119"/>
      <c r="AA115" s="103"/>
      <c r="AB115" s="120"/>
      <c r="AC115" s="297" t="s">
        <v>121</v>
      </c>
      <c r="AD115" s="297"/>
      <c r="AE115" s="297"/>
      <c r="AF115" s="297"/>
      <c r="AG115" s="297"/>
      <c r="AP115" s="70"/>
      <c r="AQ115" s="70"/>
      <c r="AR115" s="103"/>
      <c r="AS115" s="124"/>
      <c r="BK115" s="118"/>
      <c r="BL115" s="118"/>
      <c r="BM115" s="126"/>
    </row>
    <row r="116" spans="1:185" ht="15.75" customHeight="1" x14ac:dyDescent="0.25">
      <c r="C116" s="87"/>
      <c r="D116" s="78"/>
      <c r="E116" s="90"/>
      <c r="F116" s="88"/>
      <c r="G116" s="191"/>
      <c r="H116" s="92"/>
      <c r="I116" s="92"/>
      <c r="J116" s="90"/>
      <c r="K116" s="90"/>
      <c r="L116" s="90"/>
      <c r="M116" s="88"/>
      <c r="N116" s="115"/>
      <c r="X116" s="118"/>
      <c r="Y116" s="118"/>
      <c r="Z116" s="119"/>
      <c r="AA116" s="103"/>
      <c r="AB116" s="120"/>
      <c r="AC116" s="93"/>
      <c r="AD116" s="88"/>
      <c r="AE116" s="88"/>
      <c r="AF116" s="88"/>
      <c r="AG116" s="88"/>
      <c r="AP116" s="70"/>
      <c r="AQ116" s="70"/>
      <c r="AR116" s="103"/>
      <c r="AS116" s="124"/>
      <c r="BK116" s="118"/>
      <c r="BL116" s="118"/>
      <c r="BM116" s="126"/>
    </row>
    <row r="117" spans="1:185" ht="15.75" customHeight="1" x14ac:dyDescent="0.25">
      <c r="C117" s="87"/>
      <c r="D117" s="78"/>
      <c r="E117" s="90"/>
      <c r="F117" s="88"/>
      <c r="G117" s="191"/>
      <c r="H117" s="3"/>
      <c r="I117" s="3"/>
      <c r="J117" s="90"/>
      <c r="K117" s="90"/>
      <c r="L117" s="90"/>
      <c r="M117" s="88"/>
      <c r="N117" s="115"/>
      <c r="X117" s="118"/>
      <c r="Y117" s="118"/>
      <c r="Z117" s="119"/>
      <c r="AA117" s="103"/>
      <c r="AB117" s="120"/>
      <c r="AC117" s="3"/>
      <c r="AD117" s="94"/>
      <c r="AE117" s="94"/>
      <c r="AF117" s="95"/>
      <c r="AG117" s="3"/>
      <c r="AP117" s="70"/>
      <c r="AQ117" s="70"/>
      <c r="AR117" s="103"/>
      <c r="AS117" s="124"/>
      <c r="BK117" s="118"/>
      <c r="BL117" s="118"/>
      <c r="BM117" s="126"/>
    </row>
    <row r="118" spans="1:185" ht="15.75" customHeight="1" x14ac:dyDescent="0.25">
      <c r="C118" s="296"/>
      <c r="D118" s="296"/>
      <c r="E118" s="296"/>
      <c r="F118" s="296"/>
      <c r="G118" s="192"/>
      <c r="H118" s="89"/>
      <c r="I118" s="89"/>
      <c r="J118" s="96"/>
      <c r="K118" s="96"/>
      <c r="L118" s="96"/>
      <c r="M118" s="95"/>
      <c r="N118" s="115"/>
      <c r="X118" s="118"/>
      <c r="Y118" s="118"/>
      <c r="Z118" s="119"/>
      <c r="AA118" s="103"/>
      <c r="AB118" s="120"/>
      <c r="AC118" s="97" t="s">
        <v>122</v>
      </c>
      <c r="AD118" s="98"/>
      <c r="AE118" s="98"/>
      <c r="AF118" s="99"/>
      <c r="AG118" s="99"/>
      <c r="AP118" s="70"/>
      <c r="AQ118" s="70"/>
      <c r="AR118" s="103"/>
      <c r="AS118" s="124"/>
      <c r="BK118" s="118"/>
      <c r="BL118" s="118"/>
      <c r="BM118" s="126"/>
    </row>
    <row r="119" spans="1:185" ht="15.75" customHeight="1" x14ac:dyDescent="0.25">
      <c r="C119" s="87"/>
      <c r="D119" s="78"/>
      <c r="E119" s="90"/>
      <c r="F119" s="88"/>
      <c r="G119" s="191"/>
      <c r="H119" s="3"/>
      <c r="I119" s="3"/>
      <c r="J119" s="1"/>
      <c r="K119" s="1"/>
      <c r="L119" s="1"/>
      <c r="M119" s="99"/>
      <c r="N119" s="115"/>
      <c r="X119" s="118"/>
      <c r="Y119" s="118"/>
      <c r="Z119" s="119"/>
      <c r="AA119" s="103"/>
      <c r="AB119" s="120"/>
      <c r="AC119" s="3"/>
      <c r="AD119" s="3"/>
      <c r="AE119" s="3"/>
      <c r="AF119" s="3"/>
      <c r="AG119" s="3"/>
      <c r="AI119" s="100"/>
      <c r="AP119" s="70"/>
      <c r="AQ119" s="70"/>
      <c r="AR119" s="103"/>
      <c r="AS119" s="124"/>
      <c r="BK119" s="118"/>
      <c r="BL119" s="118"/>
      <c r="BM119" s="126"/>
    </row>
    <row r="120" spans="1:185" ht="15.75" customHeight="1" x14ac:dyDescent="0.25">
      <c r="C120" s="87"/>
      <c r="D120" s="78"/>
      <c r="E120" s="90"/>
      <c r="F120" s="88"/>
      <c r="G120" s="191"/>
      <c r="H120" s="3"/>
      <c r="I120" s="3"/>
      <c r="J120" s="1"/>
      <c r="K120" s="1"/>
      <c r="L120" s="1"/>
      <c r="M120" s="99"/>
      <c r="N120" s="115"/>
      <c r="X120" s="118"/>
      <c r="Y120" s="118"/>
      <c r="Z120" s="119"/>
      <c r="AA120" s="103"/>
      <c r="AB120" s="120"/>
      <c r="AC120" s="3"/>
      <c r="AD120" s="3"/>
      <c r="AE120" s="3"/>
      <c r="AF120" s="3"/>
      <c r="AG120" s="3"/>
      <c r="AP120" s="70"/>
      <c r="AQ120" s="70"/>
      <c r="AR120" s="103"/>
      <c r="AS120" s="124"/>
      <c r="BK120" s="118"/>
      <c r="BL120" s="118"/>
      <c r="BM120" s="126"/>
    </row>
    <row r="121" spans="1:185" ht="15.75" customHeight="1" x14ac:dyDescent="0.25">
      <c r="C121" s="296"/>
      <c r="D121" s="296"/>
      <c r="E121" s="296"/>
      <c r="F121" s="296"/>
      <c r="G121" s="192"/>
      <c r="H121" s="3"/>
      <c r="I121" s="3"/>
      <c r="J121" s="101"/>
      <c r="K121" s="101"/>
      <c r="L121" s="101"/>
      <c r="M121" s="93"/>
      <c r="N121" s="116"/>
      <c r="X121" s="118"/>
      <c r="Y121" s="118"/>
      <c r="Z121" s="119"/>
      <c r="AA121" s="103"/>
      <c r="AB121" s="120"/>
      <c r="AC121" s="297" t="s">
        <v>123</v>
      </c>
      <c r="AD121" s="297"/>
      <c r="AE121" s="297"/>
      <c r="AF121" s="297"/>
      <c r="AG121" s="297"/>
      <c r="AP121" s="70"/>
      <c r="AQ121" s="70"/>
      <c r="AR121" s="103"/>
      <c r="AS121" s="124"/>
      <c r="BK121" s="118"/>
      <c r="BL121" s="118"/>
      <c r="BM121" s="126"/>
    </row>
    <row r="122" spans="1:185" ht="15.75" customHeight="1" x14ac:dyDescent="0.25">
      <c r="C122" s="87"/>
      <c r="D122" s="87"/>
      <c r="E122" s="87"/>
      <c r="F122" s="87"/>
      <c r="G122" s="192"/>
      <c r="H122" s="3"/>
      <c r="I122" s="3"/>
      <c r="J122" s="101"/>
      <c r="K122" s="101"/>
      <c r="L122" s="101"/>
      <c r="M122" s="93"/>
      <c r="N122" s="116"/>
      <c r="X122" s="118"/>
      <c r="Y122" s="118"/>
      <c r="Z122" s="119"/>
      <c r="AA122" s="103"/>
      <c r="AB122" s="120"/>
      <c r="AC122" s="91"/>
      <c r="AD122" s="91"/>
      <c r="AE122" s="91"/>
      <c r="AF122" s="91"/>
      <c r="AG122" s="91"/>
      <c r="AP122" s="70"/>
      <c r="AQ122" s="70"/>
      <c r="AR122" s="103"/>
      <c r="AS122" s="124"/>
      <c r="BK122" s="118"/>
      <c r="BL122" s="118"/>
      <c r="BM122" s="126"/>
    </row>
    <row r="123" spans="1:185" ht="15.75" customHeight="1" x14ac:dyDescent="0.25">
      <c r="C123" s="87"/>
      <c r="D123" s="87"/>
      <c r="E123" s="87"/>
      <c r="F123" s="87"/>
      <c r="G123" s="192"/>
      <c r="H123" s="3"/>
      <c r="I123" s="3"/>
      <c r="J123" s="101"/>
      <c r="K123" s="101"/>
      <c r="L123" s="101"/>
      <c r="M123" s="93"/>
      <c r="N123" s="116"/>
      <c r="X123" s="118"/>
      <c r="Y123" s="118"/>
      <c r="Z123" s="119"/>
      <c r="AA123" s="103"/>
      <c r="AB123" s="120"/>
      <c r="AC123" s="91"/>
      <c r="AD123" s="91"/>
      <c r="AE123" s="91"/>
      <c r="AF123" s="91"/>
      <c r="AG123" s="91"/>
      <c r="AP123" s="70"/>
      <c r="AQ123" s="70"/>
      <c r="AR123" s="103"/>
      <c r="AS123" s="124"/>
      <c r="BK123" s="118"/>
      <c r="BL123" s="118"/>
      <c r="BM123" s="126"/>
    </row>
    <row r="124" spans="1:185" ht="15.75" customHeight="1" x14ac:dyDescent="0.25">
      <c r="A124"/>
      <c r="B124"/>
      <c r="C124"/>
      <c r="D124"/>
      <c r="E124"/>
      <c r="F124"/>
      <c r="G124" s="193"/>
      <c r="H124" s="45"/>
      <c r="I124" s="45"/>
      <c r="J124"/>
      <c r="K124"/>
      <c r="L124"/>
      <c r="M124"/>
      <c r="N124" s="45"/>
      <c r="O124"/>
      <c r="P124"/>
      <c r="Q124"/>
      <c r="R124"/>
      <c r="S124"/>
      <c r="T124"/>
      <c r="U124"/>
      <c r="V124"/>
      <c r="W124"/>
      <c r="X124" s="45"/>
      <c r="Y124" s="45"/>
      <c r="Z124" s="45"/>
      <c r="AA124" s="45"/>
      <c r="AB124" s="121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 s="45"/>
      <c r="AQ124" s="45"/>
      <c r="AR124" s="45"/>
      <c r="AS124" s="121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 s="45"/>
      <c r="BL124" s="45"/>
      <c r="BM124" s="122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 s="45"/>
      <c r="CE124"/>
      <c r="CF124"/>
      <c r="CG124"/>
      <c r="CH124"/>
      <c r="CI124"/>
      <c r="CJ124"/>
      <c r="CK124"/>
      <c r="CL124"/>
      <c r="CM124"/>
      <c r="CN124"/>
      <c r="CO124"/>
      <c r="CP124"/>
      <c r="CQ124"/>
      <c r="CR124"/>
      <c r="CS124"/>
      <c r="CT124"/>
      <c r="CU124"/>
      <c r="CV124"/>
      <c r="CW124"/>
      <c r="CX124"/>
      <c r="CY124"/>
      <c r="CZ124"/>
      <c r="DA124"/>
      <c r="DB124"/>
      <c r="DC124"/>
      <c r="DD124"/>
      <c r="DE124"/>
      <c r="DF124"/>
      <c r="DG124"/>
      <c r="DH124"/>
      <c r="DI124"/>
      <c r="DJ124"/>
      <c r="DK124"/>
      <c r="DL124"/>
      <c r="DM124"/>
      <c r="DN124"/>
      <c r="DO124"/>
      <c r="DP124"/>
      <c r="DQ124"/>
      <c r="DR124"/>
      <c r="DS124"/>
      <c r="DT124"/>
      <c r="DU124"/>
      <c r="DV124"/>
      <c r="DW124"/>
      <c r="DX124"/>
      <c r="DY124"/>
      <c r="DZ124"/>
      <c r="EA124"/>
      <c r="EB124"/>
      <c r="EC124"/>
      <c r="ED124"/>
      <c r="EE124"/>
      <c r="EF124"/>
      <c r="EG124"/>
      <c r="EH124"/>
      <c r="EI124"/>
      <c r="EJ124"/>
      <c r="EK124"/>
      <c r="EL124"/>
      <c r="EM124"/>
      <c r="EN124"/>
      <c r="EO124"/>
      <c r="EP124"/>
      <c r="EQ124"/>
      <c r="ER124"/>
      <c r="ES124"/>
      <c r="ET124"/>
      <c r="EU124"/>
      <c r="EV124"/>
      <c r="EW124"/>
      <c r="EX124"/>
      <c r="EY124"/>
      <c r="EZ124"/>
      <c r="FA124"/>
      <c r="FB124"/>
      <c r="FC124"/>
      <c r="FD124"/>
      <c r="FE124"/>
      <c r="FF124"/>
      <c r="FG124"/>
      <c r="FH124"/>
      <c r="FI124"/>
      <c r="FJ124"/>
      <c r="FK124"/>
      <c r="FL124"/>
      <c r="FM124"/>
      <c r="FN124"/>
      <c r="FO124"/>
      <c r="FP124"/>
      <c r="FQ124"/>
      <c r="FR124"/>
      <c r="FS124"/>
      <c r="FT124"/>
      <c r="FU124"/>
      <c r="FV124"/>
      <c r="FW124"/>
      <c r="FX124"/>
      <c r="FY124"/>
      <c r="FZ124"/>
      <c r="GA124"/>
      <c r="GB124"/>
      <c r="GC124"/>
    </row>
    <row r="125" spans="1:185" ht="15.75" customHeight="1" x14ac:dyDescent="0.25">
      <c r="A125"/>
      <c r="B125"/>
      <c r="C125"/>
      <c r="D125"/>
      <c r="E125"/>
      <c r="F125"/>
      <c r="G125" s="193"/>
      <c r="H125" s="45"/>
      <c r="I125" s="45"/>
      <c r="J125"/>
      <c r="K125"/>
      <c r="L125"/>
      <c r="M125"/>
      <c r="N125" s="45"/>
      <c r="O125"/>
      <c r="P125"/>
      <c r="Q125"/>
      <c r="R125"/>
      <c r="S125"/>
      <c r="T125"/>
      <c r="U125"/>
      <c r="V125"/>
      <c r="W125"/>
      <c r="X125" s="45"/>
      <c r="Y125" s="45"/>
      <c r="Z125" s="45"/>
      <c r="AA125" s="45"/>
      <c r="AB125" s="121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 s="45"/>
      <c r="AQ125" s="45"/>
      <c r="AR125" s="45"/>
      <c r="AS125" s="121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 s="45"/>
      <c r="BL125" s="45"/>
      <c r="BM125" s="122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 s="45"/>
      <c r="CE125"/>
      <c r="CF125"/>
      <c r="CG125"/>
      <c r="CH125"/>
      <c r="CI125"/>
      <c r="CJ125"/>
      <c r="CK125"/>
      <c r="CL125"/>
      <c r="CM125"/>
      <c r="CN125"/>
      <c r="CO125"/>
      <c r="CP125"/>
      <c r="CQ125"/>
      <c r="CR125"/>
      <c r="CS125"/>
      <c r="CT125"/>
      <c r="CU125"/>
      <c r="CV125"/>
      <c r="CW125"/>
      <c r="CX125"/>
      <c r="CY125"/>
      <c r="CZ125"/>
      <c r="DA125"/>
      <c r="DB125"/>
      <c r="DC125"/>
      <c r="DD125"/>
      <c r="DE125"/>
      <c r="DF125"/>
      <c r="DG125"/>
      <c r="DH125"/>
      <c r="DI125"/>
      <c r="DJ125"/>
      <c r="DK125"/>
      <c r="DL125"/>
      <c r="DM125"/>
      <c r="DN125"/>
      <c r="DO125"/>
      <c r="DP125"/>
      <c r="DQ125"/>
      <c r="DR125"/>
      <c r="DS125"/>
      <c r="DT125"/>
      <c r="DU125"/>
      <c r="DV125"/>
      <c r="DW125"/>
      <c r="DX125"/>
      <c r="DY125"/>
      <c r="DZ125"/>
      <c r="EA125"/>
      <c r="EB125"/>
      <c r="EC125"/>
      <c r="ED125"/>
      <c r="EE125"/>
      <c r="EF125"/>
      <c r="EG125"/>
      <c r="EH125"/>
      <c r="EI125"/>
      <c r="EJ125"/>
      <c r="EK125"/>
      <c r="EL125"/>
      <c r="EM125"/>
      <c r="EN125"/>
      <c r="EO125"/>
      <c r="EP125"/>
      <c r="EQ125"/>
      <c r="ER125"/>
      <c r="ES125"/>
      <c r="ET125"/>
      <c r="EU125"/>
      <c r="EV125"/>
      <c r="EW125"/>
      <c r="EX125"/>
      <c r="EY125"/>
      <c r="EZ125"/>
      <c r="FA125"/>
      <c r="FB125"/>
      <c r="FC125"/>
      <c r="FD125"/>
      <c r="FE125"/>
      <c r="FF125"/>
      <c r="FG125"/>
      <c r="FH125"/>
      <c r="FI125"/>
      <c r="FJ125"/>
      <c r="FK125"/>
      <c r="FL125"/>
      <c r="FM125"/>
      <c r="FN125"/>
      <c r="FO125"/>
      <c r="FP125"/>
      <c r="FQ125"/>
      <c r="FR125"/>
      <c r="FS125"/>
      <c r="FT125"/>
      <c r="FU125"/>
      <c r="FV125"/>
      <c r="FW125"/>
      <c r="FX125"/>
      <c r="FY125"/>
      <c r="FZ125"/>
      <c r="GA125"/>
      <c r="GB125"/>
      <c r="GC125"/>
    </row>
    <row r="126" spans="1:185" ht="15.75" customHeight="1" x14ac:dyDescent="0.25">
      <c r="A126"/>
      <c r="B126"/>
      <c r="C126"/>
      <c r="D126"/>
      <c r="E126"/>
      <c r="F126"/>
      <c r="G126" s="193"/>
      <c r="H126" s="45"/>
      <c r="I126" s="45"/>
      <c r="J126"/>
      <c r="K126"/>
      <c r="L126"/>
      <c r="M126"/>
      <c r="N126" s="45"/>
      <c r="O126"/>
      <c r="P126"/>
      <c r="Q126"/>
      <c r="R126"/>
      <c r="S126"/>
      <c r="T126"/>
      <c r="U126"/>
      <c r="V126"/>
      <c r="W126"/>
      <c r="X126" s="45"/>
      <c r="Y126" s="45"/>
      <c r="Z126" s="45"/>
      <c r="AA126" s="45"/>
      <c r="AB126" s="121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 s="45"/>
      <c r="AQ126" s="45"/>
      <c r="AR126" s="45"/>
      <c r="AS126" s="121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 s="45"/>
      <c r="BL126" s="45"/>
      <c r="BM126" s="122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 s="45"/>
      <c r="CE126"/>
      <c r="CF126"/>
      <c r="CG126"/>
      <c r="CH126"/>
      <c r="CI126"/>
      <c r="CJ126"/>
      <c r="CK126"/>
      <c r="CL126"/>
      <c r="CM126"/>
      <c r="CN126"/>
      <c r="CO126"/>
      <c r="CP126"/>
      <c r="CQ126"/>
      <c r="CR126"/>
      <c r="CS126"/>
      <c r="CT126"/>
      <c r="CU126"/>
      <c r="CV126"/>
      <c r="CW126"/>
      <c r="CX126"/>
      <c r="CY126"/>
      <c r="CZ126"/>
      <c r="DA126"/>
      <c r="DB126"/>
      <c r="DC126"/>
      <c r="DD126"/>
      <c r="DE126"/>
      <c r="DF126"/>
      <c r="DG126"/>
      <c r="DH126"/>
      <c r="DI126"/>
      <c r="DJ126"/>
      <c r="DK126"/>
      <c r="DL126"/>
      <c r="DM126"/>
      <c r="DN126"/>
      <c r="DO126"/>
      <c r="DP126"/>
      <c r="DQ126"/>
      <c r="DR126"/>
      <c r="DS126"/>
      <c r="DT126"/>
      <c r="DU126"/>
      <c r="DV126"/>
      <c r="DW126"/>
      <c r="DX126"/>
      <c r="DY126"/>
      <c r="DZ126"/>
      <c r="EA126"/>
      <c r="EB126"/>
      <c r="EC126"/>
      <c r="ED126"/>
      <c r="EE126"/>
      <c r="EF126"/>
      <c r="EG126"/>
      <c r="EH126"/>
      <c r="EI126"/>
      <c r="EJ126"/>
      <c r="EK126"/>
      <c r="EL126"/>
      <c r="EM126"/>
      <c r="EN126"/>
      <c r="EO126"/>
      <c r="EP126"/>
      <c r="EQ126"/>
      <c r="ER126"/>
      <c r="ES126"/>
      <c r="ET126"/>
      <c r="EU126"/>
      <c r="EV126"/>
      <c r="EW126"/>
      <c r="EX126"/>
      <c r="EY126"/>
      <c r="EZ126"/>
      <c r="FA126"/>
      <c r="FB126"/>
      <c r="FC126"/>
      <c r="FD126"/>
      <c r="FE126"/>
      <c r="FF126"/>
      <c r="FG126"/>
      <c r="FH126"/>
      <c r="FI126"/>
      <c r="FJ126"/>
      <c r="FK126"/>
      <c r="FL126"/>
      <c r="FM126"/>
      <c r="FN126"/>
      <c r="FO126"/>
      <c r="FP126"/>
      <c r="FQ126"/>
      <c r="FR126"/>
      <c r="FS126"/>
      <c r="FT126"/>
      <c r="FU126"/>
      <c r="FV126"/>
      <c r="FW126"/>
      <c r="FX126"/>
      <c r="FY126"/>
      <c r="FZ126"/>
      <c r="GA126"/>
      <c r="GB126"/>
      <c r="GC126"/>
    </row>
    <row r="127" spans="1:185" ht="15.75" customHeight="1" x14ac:dyDescent="0.25">
      <c r="A127"/>
      <c r="B127"/>
      <c r="C127"/>
      <c r="D127"/>
      <c r="E127"/>
      <c r="F127"/>
      <c r="G127" s="193"/>
      <c r="H127" s="45"/>
      <c r="I127" s="45"/>
      <c r="J127"/>
      <c r="K127"/>
      <c r="L127"/>
      <c r="M127"/>
      <c r="N127" s="45"/>
      <c r="O127"/>
      <c r="P127"/>
      <c r="Q127"/>
      <c r="R127"/>
      <c r="S127"/>
      <c r="T127"/>
      <c r="U127"/>
      <c r="V127"/>
      <c r="W127"/>
      <c r="X127" s="45"/>
      <c r="Y127" s="45"/>
      <c r="Z127" s="45"/>
      <c r="AA127" s="45"/>
      <c r="AB127" s="121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 s="45"/>
      <c r="AQ127" s="45"/>
      <c r="AR127" s="45"/>
      <c r="AS127" s="121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 s="45"/>
      <c r="BL127" s="45"/>
      <c r="BM127" s="122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 s="45"/>
      <c r="CE127"/>
      <c r="CF127"/>
      <c r="CG127"/>
      <c r="CH127"/>
      <c r="CI127"/>
      <c r="CJ127"/>
      <c r="CK127"/>
      <c r="CL127"/>
      <c r="CM127"/>
      <c r="CN127"/>
      <c r="CO127"/>
      <c r="CP127"/>
      <c r="CQ127"/>
      <c r="CR127"/>
      <c r="CS127"/>
      <c r="CT127"/>
      <c r="CU127"/>
      <c r="CV127"/>
      <c r="CW127"/>
      <c r="CX127"/>
      <c r="CY127"/>
      <c r="CZ127"/>
      <c r="DA127"/>
      <c r="DB127"/>
      <c r="DC127"/>
      <c r="DD127"/>
      <c r="DE127"/>
      <c r="DF127"/>
      <c r="DG127"/>
      <c r="DH127"/>
      <c r="DI127"/>
      <c r="DJ127"/>
      <c r="DK127"/>
      <c r="DL127"/>
      <c r="DM127"/>
      <c r="DN127"/>
      <c r="DO127"/>
      <c r="DP127"/>
      <c r="DQ127"/>
      <c r="DR127"/>
      <c r="DS127"/>
      <c r="DT127"/>
      <c r="DU127"/>
      <c r="DV127"/>
      <c r="DW127"/>
      <c r="DX127"/>
      <c r="DY127"/>
      <c r="DZ127"/>
      <c r="EA127"/>
      <c r="EB127"/>
      <c r="EC127"/>
      <c r="ED127"/>
      <c r="EE127"/>
      <c r="EF127"/>
      <c r="EG127"/>
      <c r="EH127"/>
      <c r="EI127"/>
      <c r="EJ127"/>
      <c r="EK127"/>
      <c r="EL127"/>
      <c r="EM127"/>
      <c r="EN127"/>
      <c r="EO127"/>
      <c r="EP127"/>
      <c r="EQ127"/>
      <c r="ER127"/>
      <c r="ES127"/>
      <c r="ET127"/>
      <c r="EU127"/>
      <c r="EV127"/>
      <c r="EW127"/>
      <c r="EX127"/>
      <c r="EY127"/>
      <c r="EZ127"/>
      <c r="FA127"/>
      <c r="FB127"/>
      <c r="FC127"/>
      <c r="FD127"/>
      <c r="FE127"/>
      <c r="FF127"/>
      <c r="FG127"/>
      <c r="FH127"/>
      <c r="FI127"/>
      <c r="FJ127"/>
      <c r="FK127"/>
      <c r="FL127"/>
      <c r="FM127"/>
      <c r="FN127"/>
      <c r="FO127"/>
      <c r="FP127"/>
      <c r="FQ127"/>
      <c r="FR127"/>
      <c r="FS127"/>
      <c r="FT127"/>
      <c r="FU127"/>
      <c r="FV127"/>
      <c r="FW127"/>
      <c r="FX127"/>
      <c r="FY127"/>
      <c r="FZ127"/>
      <c r="GA127"/>
      <c r="GB127"/>
      <c r="GC127"/>
    </row>
    <row r="128" spans="1:185" ht="15.75" customHeight="1" x14ac:dyDescent="0.25">
      <c r="A128"/>
      <c r="B128"/>
      <c r="C128"/>
      <c r="D128"/>
      <c r="E128"/>
      <c r="F128"/>
      <c r="G128" s="193"/>
      <c r="H128" s="45"/>
      <c r="I128" s="45"/>
      <c r="J128"/>
      <c r="K128"/>
      <c r="L128"/>
      <c r="M128"/>
      <c r="N128" s="45"/>
      <c r="O128"/>
      <c r="P128"/>
      <c r="Q128"/>
      <c r="R128"/>
      <c r="S128"/>
      <c r="T128"/>
      <c r="U128"/>
      <c r="V128"/>
      <c r="W128"/>
      <c r="X128" s="45"/>
      <c r="Y128" s="45"/>
      <c r="Z128" s="45"/>
      <c r="AA128" s="45"/>
      <c r="AB128" s="121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 s="45"/>
      <c r="AQ128" s="45"/>
      <c r="AR128" s="45"/>
      <c r="AS128" s="121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 s="45"/>
      <c r="BL128" s="45"/>
      <c r="BM128" s="122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 s="45"/>
      <c r="CE128"/>
      <c r="CF128"/>
      <c r="CG128"/>
      <c r="CH128"/>
      <c r="CI128"/>
      <c r="CJ128"/>
      <c r="CK128"/>
      <c r="CL128"/>
      <c r="CM128"/>
      <c r="CN128"/>
      <c r="CO128"/>
      <c r="CP128"/>
      <c r="CQ128"/>
      <c r="CR128"/>
      <c r="CS128"/>
      <c r="CT128"/>
      <c r="CU128"/>
      <c r="CV128"/>
      <c r="CW128"/>
      <c r="CX128"/>
      <c r="CY128"/>
      <c r="CZ128"/>
      <c r="DA128"/>
      <c r="DB128"/>
      <c r="DC128"/>
      <c r="DD128"/>
      <c r="DE128"/>
      <c r="DF128"/>
      <c r="DG128"/>
      <c r="DH128"/>
      <c r="DI128"/>
      <c r="DJ128"/>
      <c r="DK128"/>
      <c r="DL128"/>
      <c r="DM128"/>
      <c r="DN128"/>
      <c r="DO128"/>
      <c r="DP128"/>
      <c r="DQ128"/>
      <c r="DR128"/>
      <c r="DS128"/>
      <c r="DT128"/>
      <c r="DU128"/>
      <c r="DV128"/>
      <c r="DW128"/>
      <c r="DX128"/>
      <c r="DY128"/>
      <c r="DZ128"/>
      <c r="EA128"/>
      <c r="EB128"/>
      <c r="EC128"/>
      <c r="ED128"/>
      <c r="EE128"/>
      <c r="EF128"/>
      <c r="EG128"/>
      <c r="EH128"/>
      <c r="EI128"/>
      <c r="EJ128"/>
      <c r="EK128"/>
      <c r="EL128"/>
      <c r="EM128"/>
      <c r="EN128"/>
      <c r="EO128"/>
      <c r="EP128"/>
      <c r="EQ128"/>
      <c r="ER128"/>
      <c r="ES128"/>
      <c r="ET128"/>
      <c r="EU128"/>
      <c r="EV128"/>
      <c r="EW128"/>
      <c r="EX128"/>
      <c r="EY128"/>
      <c r="EZ128"/>
      <c r="FA128"/>
      <c r="FB128"/>
      <c r="FC128"/>
      <c r="FD128"/>
      <c r="FE128"/>
      <c r="FF128"/>
      <c r="FG128"/>
      <c r="FH128"/>
      <c r="FI128"/>
      <c r="FJ128"/>
      <c r="FK128"/>
      <c r="FL128"/>
      <c r="FM128"/>
      <c r="FN128"/>
      <c r="FO128"/>
      <c r="FP128"/>
      <c r="FQ128"/>
      <c r="FR128"/>
      <c r="FS128"/>
      <c r="FT128"/>
      <c r="FU128"/>
      <c r="FV128"/>
      <c r="FW128"/>
      <c r="FX128"/>
      <c r="FY128"/>
      <c r="FZ128"/>
      <c r="GA128"/>
      <c r="GB128"/>
      <c r="GC128"/>
    </row>
    <row r="129" spans="1:185" ht="15.75" customHeight="1" x14ac:dyDescent="0.25">
      <c r="A129"/>
      <c r="B129"/>
      <c r="C129"/>
      <c r="D129"/>
      <c r="E129"/>
      <c r="F129"/>
      <c r="G129" s="193"/>
      <c r="H129" s="45"/>
      <c r="I129" s="45"/>
      <c r="J129"/>
      <c r="K129"/>
      <c r="L129"/>
      <c r="M129"/>
      <c r="N129" s="45"/>
      <c r="O129"/>
      <c r="P129"/>
      <c r="Q129"/>
      <c r="R129"/>
      <c r="S129"/>
      <c r="T129"/>
      <c r="U129"/>
      <c r="V129"/>
      <c r="W129"/>
      <c r="X129" s="45"/>
      <c r="Y129" s="45"/>
      <c r="Z129" s="45"/>
      <c r="AA129" s="45"/>
      <c r="AB129" s="121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 s="45"/>
      <c r="AQ129" s="45"/>
      <c r="AR129" s="45"/>
      <c r="AS129" s="121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 s="45"/>
      <c r="BL129" s="45"/>
      <c r="BM129" s="122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 s="45"/>
      <c r="CE129"/>
      <c r="CF129"/>
      <c r="CG129"/>
      <c r="CH129"/>
      <c r="CI129"/>
      <c r="CJ129"/>
      <c r="CK129"/>
      <c r="CL129"/>
      <c r="CM129"/>
      <c r="CN129"/>
      <c r="CO129"/>
      <c r="CP129"/>
      <c r="CQ129"/>
      <c r="CR129"/>
      <c r="CS129"/>
      <c r="CT129"/>
      <c r="CU129"/>
      <c r="CV129"/>
      <c r="CW129"/>
      <c r="CX129"/>
      <c r="CY129"/>
      <c r="CZ129"/>
      <c r="DA129"/>
      <c r="DB129"/>
      <c r="DC129"/>
      <c r="DD129"/>
      <c r="DE129"/>
      <c r="DF129"/>
      <c r="DG129"/>
      <c r="DH129"/>
      <c r="DI129"/>
      <c r="DJ129"/>
      <c r="DK129"/>
      <c r="DL129"/>
      <c r="DM129"/>
      <c r="DN129"/>
      <c r="DO129"/>
      <c r="DP129"/>
      <c r="DQ129"/>
      <c r="DR129"/>
      <c r="DS129"/>
      <c r="DT129"/>
      <c r="DU129"/>
      <c r="DV129"/>
      <c r="DW129"/>
      <c r="DX129"/>
      <c r="DY129"/>
      <c r="DZ129"/>
      <c r="EA129"/>
      <c r="EB129"/>
      <c r="EC129"/>
      <c r="ED129"/>
      <c r="EE129"/>
      <c r="EF129"/>
      <c r="EG129"/>
      <c r="EH129"/>
      <c r="EI129"/>
      <c r="EJ129"/>
      <c r="EK129"/>
      <c r="EL129"/>
      <c r="EM129"/>
      <c r="EN129"/>
      <c r="EO129"/>
      <c r="EP129"/>
      <c r="EQ129"/>
      <c r="ER129"/>
      <c r="ES129"/>
      <c r="ET129"/>
      <c r="EU129"/>
      <c r="EV129"/>
      <c r="EW129"/>
      <c r="EX129"/>
      <c r="EY129"/>
      <c r="EZ129"/>
      <c r="FA129"/>
      <c r="FB129"/>
      <c r="FC129"/>
      <c r="FD129"/>
      <c r="FE129"/>
      <c r="FF129"/>
      <c r="FG129"/>
      <c r="FH129"/>
      <c r="FI129"/>
      <c r="FJ129"/>
      <c r="FK129"/>
      <c r="FL129"/>
      <c r="FM129"/>
      <c r="FN129"/>
      <c r="FO129"/>
      <c r="FP129"/>
      <c r="FQ129"/>
      <c r="FR129"/>
      <c r="FS129"/>
      <c r="FT129"/>
      <c r="FU129"/>
      <c r="FV129"/>
      <c r="FW129"/>
      <c r="FX129"/>
      <c r="FY129"/>
      <c r="FZ129"/>
      <c r="GA129"/>
      <c r="GB129"/>
      <c r="GC129"/>
    </row>
    <row r="130" spans="1:185" ht="15.75" customHeight="1" x14ac:dyDescent="0.25">
      <c r="A130"/>
      <c r="B130"/>
      <c r="C130"/>
      <c r="D130"/>
      <c r="E130"/>
      <c r="F130"/>
      <c r="G130" s="193"/>
      <c r="H130" s="45"/>
      <c r="I130" s="45"/>
      <c r="J130"/>
      <c r="K130"/>
      <c r="L130"/>
      <c r="M130"/>
      <c r="N130" s="45"/>
      <c r="O130"/>
      <c r="P130"/>
      <c r="Q130"/>
      <c r="R130"/>
      <c r="S130"/>
      <c r="T130"/>
      <c r="U130"/>
      <c r="V130"/>
      <c r="W130"/>
      <c r="X130" s="45"/>
      <c r="Y130" s="45"/>
      <c r="Z130" s="45"/>
      <c r="AA130" s="45"/>
      <c r="AB130" s="121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 s="45"/>
      <c r="AQ130" s="45"/>
      <c r="AR130" s="45"/>
      <c r="AS130" s="121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 s="45"/>
      <c r="BL130" s="45"/>
      <c r="BM130" s="122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 s="45"/>
      <c r="CE130"/>
      <c r="CF130"/>
      <c r="CG130"/>
      <c r="CH130"/>
      <c r="CI130"/>
      <c r="CJ130"/>
      <c r="CK130"/>
      <c r="CL130"/>
      <c r="CM130"/>
      <c r="CN130"/>
      <c r="CO130"/>
      <c r="CP130"/>
      <c r="CQ130"/>
      <c r="CR130"/>
      <c r="CS130"/>
      <c r="CT130"/>
      <c r="CU130"/>
      <c r="CV130"/>
      <c r="CW130"/>
      <c r="CX130"/>
      <c r="CY130"/>
      <c r="CZ130"/>
      <c r="DA130"/>
      <c r="DB130"/>
      <c r="DC130"/>
      <c r="DD130"/>
      <c r="DE130"/>
      <c r="DF130"/>
      <c r="DG130"/>
      <c r="DH130"/>
      <c r="DI130"/>
      <c r="DJ130"/>
      <c r="DK130"/>
      <c r="DL130"/>
      <c r="DM130"/>
      <c r="DN130"/>
      <c r="DO130"/>
      <c r="DP130"/>
      <c r="DQ130"/>
      <c r="DR130"/>
      <c r="DS130"/>
      <c r="DT130"/>
      <c r="DU130"/>
      <c r="DV130"/>
      <c r="DW130"/>
      <c r="DX130"/>
      <c r="DY130"/>
      <c r="DZ130"/>
      <c r="EA130"/>
      <c r="EB130"/>
      <c r="EC130"/>
      <c r="ED130"/>
      <c r="EE130"/>
      <c r="EF130"/>
      <c r="EG130"/>
      <c r="EH130"/>
      <c r="EI130"/>
      <c r="EJ130"/>
      <c r="EK130"/>
      <c r="EL130"/>
      <c r="EM130"/>
      <c r="EN130"/>
      <c r="EO130"/>
      <c r="EP130"/>
      <c r="EQ130"/>
      <c r="ER130"/>
      <c r="ES130"/>
      <c r="ET130"/>
      <c r="EU130"/>
      <c r="EV130"/>
      <c r="EW130"/>
      <c r="EX130"/>
      <c r="EY130"/>
      <c r="EZ130"/>
      <c r="FA130"/>
      <c r="FB130"/>
      <c r="FC130"/>
      <c r="FD130"/>
      <c r="FE130"/>
      <c r="FF130"/>
      <c r="FG130"/>
      <c r="FH130"/>
      <c r="FI130"/>
      <c r="FJ130"/>
      <c r="FK130"/>
      <c r="FL130"/>
      <c r="FM130"/>
      <c r="FN130"/>
      <c r="FO130"/>
      <c r="FP130"/>
      <c r="FQ130"/>
      <c r="FR130"/>
      <c r="FS130"/>
      <c r="FT130"/>
      <c r="FU130"/>
      <c r="FV130"/>
      <c r="FW130"/>
      <c r="FX130"/>
      <c r="FY130"/>
      <c r="FZ130"/>
      <c r="GA130"/>
      <c r="GB130"/>
      <c r="GC130"/>
    </row>
    <row r="131" spans="1:185" ht="15.75" customHeight="1" x14ac:dyDescent="0.25">
      <c r="A131"/>
      <c r="B131"/>
      <c r="C131"/>
      <c r="D131"/>
      <c r="E131"/>
      <c r="F131"/>
      <c r="G131" s="193"/>
      <c r="H131" s="45"/>
      <c r="I131" s="45"/>
      <c r="J131"/>
      <c r="K131"/>
      <c r="L131"/>
      <c r="M131"/>
      <c r="N131" s="45"/>
      <c r="O131"/>
      <c r="P131"/>
      <c r="Q131"/>
      <c r="R131"/>
      <c r="S131"/>
      <c r="T131"/>
      <c r="U131"/>
      <c r="V131"/>
      <c r="W131"/>
      <c r="X131" s="45"/>
      <c r="Y131" s="45"/>
      <c r="Z131" s="45"/>
      <c r="AA131" s="45"/>
      <c r="AB131" s="12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 s="45"/>
      <c r="AQ131" s="45"/>
      <c r="AR131" s="45"/>
      <c r="AS131" s="12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 s="45"/>
      <c r="BL131" s="45"/>
      <c r="BM131" s="122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 s="45"/>
      <c r="CE131"/>
      <c r="CF131"/>
      <c r="CG131"/>
      <c r="CH131"/>
      <c r="CI131"/>
      <c r="CJ131"/>
      <c r="CK131"/>
      <c r="CL131"/>
      <c r="CM131"/>
      <c r="CN131"/>
      <c r="CO131"/>
      <c r="CP131"/>
      <c r="CQ131"/>
      <c r="CR131"/>
      <c r="CS131"/>
      <c r="CT131"/>
      <c r="CU131"/>
      <c r="CV131"/>
      <c r="CW131"/>
      <c r="CX131"/>
      <c r="CY131"/>
      <c r="CZ131"/>
      <c r="DA131"/>
      <c r="DB131"/>
      <c r="DC131"/>
      <c r="DD131"/>
      <c r="DE131"/>
      <c r="DF131"/>
      <c r="DG131"/>
      <c r="DH131"/>
      <c r="DI131"/>
      <c r="DJ131"/>
      <c r="DK131"/>
      <c r="DL131"/>
      <c r="DM131"/>
      <c r="DN131"/>
      <c r="DO131"/>
      <c r="DP131"/>
      <c r="DQ131"/>
      <c r="DR131"/>
      <c r="DS131"/>
      <c r="DT131"/>
      <c r="DU131"/>
      <c r="DV131"/>
      <c r="DW131"/>
      <c r="DX131"/>
      <c r="DY131"/>
      <c r="DZ131"/>
      <c r="EA131"/>
      <c r="EB131"/>
      <c r="EC131"/>
      <c r="ED131"/>
      <c r="EE131"/>
      <c r="EF131"/>
      <c r="EG131"/>
      <c r="EH131"/>
      <c r="EI131"/>
      <c r="EJ131"/>
      <c r="EK131"/>
      <c r="EL131"/>
      <c r="EM131"/>
      <c r="EN131"/>
      <c r="EO131"/>
      <c r="EP131"/>
      <c r="EQ131"/>
      <c r="ER131"/>
      <c r="ES131"/>
      <c r="ET131"/>
      <c r="EU131"/>
      <c r="EV131"/>
      <c r="EW131"/>
      <c r="EX131"/>
      <c r="EY131"/>
      <c r="EZ131"/>
      <c r="FA131"/>
      <c r="FB131"/>
      <c r="FC131"/>
      <c r="FD131"/>
      <c r="FE131"/>
      <c r="FF131"/>
      <c r="FG131"/>
      <c r="FH131"/>
      <c r="FI131"/>
      <c r="FJ131"/>
      <c r="FK131"/>
      <c r="FL131"/>
      <c r="FM131"/>
      <c r="FN131"/>
      <c r="FO131"/>
      <c r="FP131"/>
      <c r="FQ131"/>
      <c r="FR131"/>
      <c r="FS131"/>
      <c r="FT131"/>
      <c r="FU131"/>
      <c r="FV131"/>
      <c r="FW131"/>
      <c r="FX131"/>
      <c r="FY131"/>
      <c r="FZ131"/>
      <c r="GA131"/>
      <c r="GB131"/>
      <c r="GC131"/>
    </row>
    <row r="132" spans="1:185" ht="15.75" customHeight="1" x14ac:dyDescent="0.25">
      <c r="A132"/>
      <c r="B132"/>
      <c r="C132"/>
      <c r="D132"/>
      <c r="E132"/>
      <c r="F132"/>
      <c r="G132" s="193"/>
      <c r="H132" s="45"/>
      <c r="I132" s="45"/>
      <c r="J132"/>
      <c r="K132"/>
      <c r="L132"/>
      <c r="M132"/>
      <c r="N132" s="45"/>
      <c r="O132"/>
      <c r="P132"/>
      <c r="Q132"/>
      <c r="R132"/>
      <c r="S132"/>
      <c r="T132"/>
      <c r="U132"/>
      <c r="V132"/>
      <c r="W132"/>
      <c r="X132" s="45"/>
      <c r="Y132" s="45"/>
      <c r="Z132" s="45"/>
      <c r="AA132" s="45"/>
      <c r="AB132" s="121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 s="45"/>
      <c r="AQ132" s="45"/>
      <c r="AR132" s="45"/>
      <c r="AS132" s="121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 s="45"/>
      <c r="BL132" s="45"/>
      <c r="BM132" s="12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 s="45"/>
      <c r="CE132"/>
      <c r="CF132"/>
      <c r="CG132"/>
      <c r="CH132"/>
      <c r="CI132"/>
      <c r="CJ132"/>
      <c r="CK132"/>
      <c r="CL132"/>
      <c r="CM132"/>
      <c r="CN132"/>
      <c r="CO132"/>
      <c r="CP132"/>
      <c r="CQ132"/>
      <c r="CR132"/>
      <c r="CS132"/>
      <c r="CT132"/>
      <c r="CU132"/>
      <c r="CV132"/>
      <c r="CW132"/>
      <c r="CX132"/>
      <c r="CY132"/>
      <c r="CZ132"/>
      <c r="DA132"/>
      <c r="DB132"/>
      <c r="DC132"/>
      <c r="DD132"/>
      <c r="DE132"/>
      <c r="DF132"/>
      <c r="DG132"/>
      <c r="DH132"/>
      <c r="DI132"/>
      <c r="DJ132"/>
      <c r="DK132"/>
      <c r="DL132"/>
      <c r="DM132"/>
      <c r="DN132"/>
      <c r="DO132"/>
      <c r="DP132"/>
      <c r="DQ132"/>
      <c r="DR132"/>
      <c r="DS132"/>
      <c r="DT132"/>
      <c r="DU132"/>
      <c r="DV132"/>
      <c r="DW132"/>
      <c r="DX132"/>
      <c r="DY132"/>
      <c r="DZ132"/>
      <c r="EA132"/>
      <c r="EB132"/>
      <c r="EC132"/>
      <c r="ED132"/>
      <c r="EE132"/>
      <c r="EF132"/>
      <c r="EG132"/>
      <c r="EH132"/>
      <c r="EI132"/>
      <c r="EJ132"/>
      <c r="EK132"/>
      <c r="EL132"/>
      <c r="EM132"/>
      <c r="EN132"/>
      <c r="EO132"/>
      <c r="EP132"/>
      <c r="EQ132"/>
      <c r="ER132"/>
      <c r="ES132"/>
      <c r="ET132"/>
      <c r="EU132"/>
      <c r="EV132"/>
      <c r="EW132"/>
      <c r="EX132"/>
      <c r="EY132"/>
      <c r="EZ132"/>
      <c r="FA132"/>
      <c r="FB132"/>
      <c r="FC132"/>
      <c r="FD132"/>
      <c r="FE132"/>
      <c r="FF132"/>
      <c r="FG132"/>
      <c r="FH132"/>
      <c r="FI132"/>
      <c r="FJ132"/>
      <c r="FK132"/>
      <c r="FL132"/>
      <c r="FM132"/>
      <c r="FN132"/>
      <c r="FO132"/>
      <c r="FP132"/>
      <c r="FQ132"/>
      <c r="FR132"/>
      <c r="FS132"/>
      <c r="FT132"/>
      <c r="FU132"/>
      <c r="FV132"/>
      <c r="FW132"/>
      <c r="FX132"/>
      <c r="FY132"/>
      <c r="FZ132"/>
      <c r="GA132"/>
      <c r="GB132"/>
      <c r="GC132"/>
    </row>
    <row r="133" spans="1:185" s="6" customFormat="1" ht="15.75" customHeight="1" x14ac:dyDescent="0.25">
      <c r="A133" s="87"/>
      <c r="B133" s="87"/>
      <c r="C133" s="88"/>
      <c r="D133" s="90"/>
      <c r="E133" s="102"/>
      <c r="F133" s="102"/>
      <c r="G133" s="102"/>
      <c r="H133" s="103"/>
      <c r="I133" s="103"/>
      <c r="J133" s="5"/>
      <c r="K133" s="5"/>
      <c r="L133" s="5"/>
      <c r="N133" s="117"/>
      <c r="X133" s="118"/>
      <c r="Y133" s="118"/>
      <c r="Z133" s="119"/>
      <c r="AA133" s="103"/>
      <c r="AB133" s="120"/>
      <c r="AI133" s="9"/>
      <c r="AJ133" s="5"/>
      <c r="AP133" s="70"/>
      <c r="AQ133" s="70"/>
      <c r="AR133" s="103"/>
      <c r="AS133" s="124"/>
      <c r="BK133" s="118"/>
      <c r="BL133" s="118"/>
      <c r="BM133" s="126"/>
      <c r="BP133" s="11"/>
      <c r="BY133" s="12"/>
      <c r="CA133" s="13"/>
      <c r="CB133" s="13"/>
      <c r="CC133" s="13"/>
      <c r="CD133" s="127"/>
    </row>
    <row r="134" spans="1:185" s="6" customFormat="1" ht="12.75" customHeight="1" x14ac:dyDescent="0.25">
      <c r="A134" s="104"/>
      <c r="B134" s="104"/>
      <c r="C134" s="104"/>
      <c r="D134" s="5"/>
      <c r="E134" s="102"/>
      <c r="F134" s="102"/>
      <c r="G134" s="102"/>
      <c r="H134" s="103"/>
      <c r="I134" s="103"/>
      <c r="J134" s="5"/>
      <c r="K134" s="5"/>
      <c r="L134" s="5"/>
      <c r="N134" s="117"/>
      <c r="X134" s="118"/>
      <c r="Y134" s="118"/>
      <c r="Z134" s="119"/>
      <c r="AA134" s="103"/>
      <c r="AB134" s="120"/>
      <c r="AI134" s="9"/>
      <c r="AJ134" s="5"/>
      <c r="AP134" s="70"/>
      <c r="AQ134" s="70"/>
      <c r="AR134" s="103"/>
      <c r="AS134" s="124"/>
      <c r="BK134" s="118"/>
      <c r="BL134" s="118"/>
      <c r="BM134" s="126"/>
      <c r="BP134" s="11"/>
      <c r="BY134" s="12"/>
      <c r="CA134" s="13"/>
      <c r="CB134" s="13"/>
      <c r="CC134" s="13"/>
      <c r="CD134" s="127"/>
    </row>
    <row r="135" spans="1:185" s="6" customFormat="1" ht="12.75" customHeight="1" x14ac:dyDescent="0.25">
      <c r="A135" s="105"/>
      <c r="B135" s="105"/>
      <c r="C135" s="105"/>
      <c r="D135" s="101"/>
      <c r="E135" s="102"/>
      <c r="F135" s="102"/>
      <c r="G135" s="102"/>
      <c r="H135" s="103"/>
      <c r="I135" s="103"/>
      <c r="J135" s="5"/>
      <c r="K135" s="5"/>
      <c r="L135" s="5"/>
      <c r="N135" s="117"/>
      <c r="X135" s="118"/>
      <c r="Y135" s="118"/>
      <c r="Z135" s="119"/>
      <c r="AA135" s="103"/>
      <c r="AB135" s="120"/>
      <c r="AI135" s="9"/>
      <c r="AJ135" s="5"/>
      <c r="AP135" s="70"/>
      <c r="AQ135" s="70"/>
      <c r="AR135" s="103"/>
      <c r="AS135" s="124"/>
      <c r="BK135" s="118"/>
      <c r="BL135" s="118"/>
      <c r="BM135" s="126"/>
      <c r="BP135" s="11"/>
      <c r="BY135" s="12"/>
      <c r="CA135" s="13"/>
      <c r="CB135" s="13"/>
      <c r="CC135" s="13"/>
      <c r="CD135" s="127"/>
    </row>
    <row r="136" spans="1:185" ht="15.75" customHeight="1" x14ac:dyDescent="0.25">
      <c r="N136" s="117"/>
      <c r="X136" s="118"/>
      <c r="Y136" s="118"/>
      <c r="Z136" s="119"/>
      <c r="AA136" s="103"/>
      <c r="AB136" s="120"/>
      <c r="AP136" s="70"/>
      <c r="AQ136" s="70"/>
      <c r="AR136" s="103"/>
      <c r="AS136" s="124"/>
      <c r="BK136" s="118"/>
      <c r="BL136" s="118"/>
      <c r="BM136" s="126"/>
    </row>
    <row r="137" spans="1:185" ht="15.75" customHeight="1" x14ac:dyDescent="0.25">
      <c r="N137" s="117"/>
      <c r="X137" s="118"/>
      <c r="Y137" s="118"/>
      <c r="Z137" s="119"/>
      <c r="AA137" s="103"/>
      <c r="AB137" s="120"/>
      <c r="AP137" s="70"/>
      <c r="AQ137" s="70"/>
      <c r="AR137" s="103"/>
      <c r="AS137" s="124"/>
      <c r="BK137" s="118"/>
      <c r="BL137" s="118"/>
      <c r="BM137" s="126"/>
    </row>
    <row r="138" spans="1:185" ht="15.75" customHeight="1" x14ac:dyDescent="0.25">
      <c r="N138" s="117"/>
      <c r="X138" s="118"/>
      <c r="Y138" s="118"/>
      <c r="Z138" s="119"/>
      <c r="AA138" s="103"/>
      <c r="AB138" s="120"/>
      <c r="AP138" s="70"/>
      <c r="AQ138" s="70"/>
      <c r="AR138" s="103"/>
      <c r="AS138" s="124"/>
      <c r="BK138" s="118"/>
      <c r="BL138" s="118"/>
      <c r="BM138" s="126"/>
    </row>
    <row r="139" spans="1:185" ht="15.75" customHeight="1" x14ac:dyDescent="0.25">
      <c r="N139" s="117"/>
      <c r="X139" s="118"/>
      <c r="Y139" s="118"/>
      <c r="Z139" s="119"/>
      <c r="AA139" s="103"/>
      <c r="AB139" s="120"/>
      <c r="AP139" s="70"/>
      <c r="AQ139" s="70"/>
      <c r="AR139" s="103"/>
      <c r="AS139" s="124"/>
      <c r="BK139" s="118"/>
      <c r="BL139" s="118"/>
      <c r="BM139" s="126"/>
    </row>
    <row r="140" spans="1:185" ht="15.75" customHeight="1" x14ac:dyDescent="0.25">
      <c r="N140" s="117"/>
      <c r="X140" s="118"/>
      <c r="Y140" s="118"/>
      <c r="Z140" s="119"/>
      <c r="AA140" s="103"/>
      <c r="AB140" s="120"/>
      <c r="AP140" s="70"/>
      <c r="AQ140" s="70"/>
      <c r="AR140" s="103"/>
      <c r="AS140" s="124"/>
      <c r="BK140" s="118"/>
      <c r="BL140" s="118"/>
      <c r="BM140" s="126"/>
    </row>
    <row r="141" spans="1:185" ht="15.75" customHeight="1" x14ac:dyDescent="0.25">
      <c r="N141" s="117"/>
      <c r="X141" s="118"/>
      <c r="Y141" s="118"/>
      <c r="Z141" s="119"/>
      <c r="AA141" s="103"/>
      <c r="AB141" s="120"/>
      <c r="AP141" s="70"/>
      <c r="AQ141" s="70"/>
      <c r="AR141" s="103"/>
      <c r="AS141" s="124"/>
      <c r="BK141" s="118"/>
      <c r="BL141" s="118"/>
      <c r="BM141" s="126"/>
    </row>
    <row r="142" spans="1:185" ht="15.75" customHeight="1" x14ac:dyDescent="0.25">
      <c r="N142" s="117"/>
      <c r="X142" s="118"/>
      <c r="Y142" s="118"/>
      <c r="Z142" s="119"/>
      <c r="AA142" s="103"/>
      <c r="AB142" s="120"/>
      <c r="AP142" s="70"/>
      <c r="AQ142" s="70"/>
      <c r="AR142" s="103"/>
      <c r="AS142" s="124"/>
      <c r="BK142" s="118"/>
      <c r="BL142" s="118"/>
      <c r="BM142" s="126"/>
    </row>
    <row r="143" spans="1:185" ht="15.75" customHeight="1" x14ac:dyDescent="0.25">
      <c r="N143" s="117"/>
      <c r="X143" s="118"/>
      <c r="Y143" s="118"/>
      <c r="Z143" s="119"/>
      <c r="AA143" s="103"/>
      <c r="AB143" s="120"/>
      <c r="AP143" s="70"/>
      <c r="AQ143" s="70"/>
      <c r="AR143" s="103"/>
      <c r="AS143" s="124"/>
      <c r="BK143" s="118"/>
      <c r="BL143" s="118"/>
      <c r="BM143" s="126"/>
    </row>
    <row r="144" spans="1:185" ht="15.75" customHeight="1" x14ac:dyDescent="0.25">
      <c r="N144" s="117"/>
      <c r="X144" s="118"/>
      <c r="Y144" s="118"/>
      <c r="Z144" s="119"/>
      <c r="AA144" s="103"/>
      <c r="AB144" s="120"/>
      <c r="AP144" s="70"/>
      <c r="AQ144" s="70"/>
      <c r="AR144" s="103"/>
      <c r="AS144" s="124"/>
      <c r="BK144" s="118"/>
      <c r="BL144" s="118"/>
      <c r="BM144" s="126"/>
    </row>
    <row r="145" spans="14:65" ht="15.75" customHeight="1" x14ac:dyDescent="0.25">
      <c r="N145" s="117"/>
      <c r="X145" s="118"/>
      <c r="Y145" s="118"/>
      <c r="Z145" s="119"/>
      <c r="AA145" s="103"/>
      <c r="AB145" s="120"/>
      <c r="AP145" s="70"/>
      <c r="AQ145" s="70"/>
      <c r="AR145" s="103"/>
      <c r="AS145" s="124"/>
      <c r="BK145" s="118"/>
      <c r="BL145" s="118"/>
      <c r="BM145" s="126"/>
    </row>
    <row r="146" spans="14:65" ht="15.75" customHeight="1" x14ac:dyDescent="0.25">
      <c r="N146" s="117"/>
      <c r="X146" s="118"/>
      <c r="Y146" s="118"/>
      <c r="Z146" s="119"/>
      <c r="AA146" s="103"/>
      <c r="AB146" s="120"/>
      <c r="AP146" s="70"/>
      <c r="AQ146" s="70"/>
      <c r="AR146" s="103"/>
      <c r="AS146" s="124"/>
      <c r="BK146" s="118"/>
      <c r="BL146" s="118"/>
      <c r="BM146" s="126"/>
    </row>
    <row r="147" spans="14:65" ht="15.75" customHeight="1" x14ac:dyDescent="0.25">
      <c r="N147" s="117"/>
      <c r="X147" s="118"/>
      <c r="Y147" s="118"/>
      <c r="Z147" s="119"/>
      <c r="AA147" s="103"/>
      <c r="AB147" s="120"/>
      <c r="AP147" s="70"/>
      <c r="AQ147" s="70"/>
      <c r="AR147" s="103"/>
      <c r="AS147" s="124"/>
      <c r="BK147" s="118"/>
      <c r="BL147" s="118"/>
      <c r="BM147" s="126"/>
    </row>
    <row r="148" spans="14:65" ht="15.75" customHeight="1" x14ac:dyDescent="0.25">
      <c r="N148" s="117"/>
      <c r="X148" s="118"/>
      <c r="Y148" s="118"/>
      <c r="Z148" s="119"/>
      <c r="AA148" s="103"/>
      <c r="AB148" s="120"/>
      <c r="AP148" s="70"/>
      <c r="AQ148" s="70"/>
      <c r="AR148" s="103"/>
      <c r="AS148" s="124"/>
      <c r="BK148" s="118"/>
      <c r="BL148" s="118"/>
      <c r="BM148" s="126"/>
    </row>
    <row r="149" spans="14:65" ht="15.75" customHeight="1" x14ac:dyDescent="0.25">
      <c r="N149" s="117"/>
      <c r="X149" s="118"/>
      <c r="Y149" s="118"/>
      <c r="Z149" s="119"/>
      <c r="AA149" s="103"/>
      <c r="AB149" s="120"/>
      <c r="AP149" s="70"/>
      <c r="AQ149" s="70"/>
      <c r="AR149" s="103"/>
      <c r="AS149" s="124"/>
      <c r="BK149" s="118"/>
      <c r="BL149" s="118"/>
      <c r="BM149" s="126"/>
    </row>
    <row r="150" spans="14:65" ht="15.75" customHeight="1" x14ac:dyDescent="0.25">
      <c r="N150" s="117"/>
      <c r="X150" s="118"/>
      <c r="Y150" s="118"/>
      <c r="Z150" s="119"/>
      <c r="AA150" s="103"/>
      <c r="AB150" s="120"/>
      <c r="AP150" s="70"/>
      <c r="AQ150" s="70"/>
      <c r="AR150" s="103"/>
      <c r="AS150" s="124"/>
      <c r="BK150" s="118"/>
      <c r="BL150" s="118"/>
      <c r="BM150" s="126"/>
    </row>
    <row r="151" spans="14:65" ht="15.75" customHeight="1" x14ac:dyDescent="0.25">
      <c r="N151" s="117"/>
      <c r="X151" s="118"/>
      <c r="Y151" s="118"/>
      <c r="Z151" s="119"/>
      <c r="AA151" s="103"/>
      <c r="AB151" s="120"/>
      <c r="AP151" s="70"/>
      <c r="AQ151" s="70"/>
      <c r="AR151" s="103"/>
      <c r="AS151" s="124"/>
      <c r="BK151" s="118"/>
      <c r="BL151" s="118"/>
      <c r="BM151" s="126"/>
    </row>
    <row r="152" spans="14:65" ht="15.75" customHeight="1" x14ac:dyDescent="0.25">
      <c r="N152" s="117"/>
      <c r="X152" s="118"/>
      <c r="Y152" s="118"/>
      <c r="Z152" s="119"/>
      <c r="AA152" s="103"/>
      <c r="AB152" s="120"/>
      <c r="AP152" s="70"/>
      <c r="AQ152" s="70"/>
      <c r="AR152" s="103"/>
      <c r="AS152" s="124"/>
      <c r="BK152" s="118"/>
      <c r="BL152" s="118"/>
      <c r="BM152" s="126"/>
    </row>
    <row r="153" spans="14:65" ht="15.75" customHeight="1" x14ac:dyDescent="0.25">
      <c r="N153" s="117"/>
      <c r="X153" s="118"/>
      <c r="Y153" s="118"/>
      <c r="Z153" s="119"/>
      <c r="AA153" s="103"/>
      <c r="AB153" s="120"/>
      <c r="AP153" s="70"/>
      <c r="AQ153" s="70"/>
      <c r="AR153" s="103"/>
      <c r="AS153" s="124"/>
      <c r="BK153" s="118"/>
      <c r="BL153" s="118"/>
      <c r="BM153" s="126"/>
    </row>
    <row r="154" spans="14:65" ht="15.75" customHeight="1" x14ac:dyDescent="0.25">
      <c r="N154" s="117"/>
      <c r="X154" s="118"/>
      <c r="Y154" s="118"/>
      <c r="Z154" s="119"/>
      <c r="AA154" s="103"/>
      <c r="AB154" s="120"/>
      <c r="AP154" s="70"/>
      <c r="AQ154" s="70"/>
      <c r="AR154" s="103"/>
      <c r="AS154" s="124"/>
      <c r="BK154" s="118"/>
      <c r="BL154" s="118"/>
      <c r="BM154" s="126"/>
    </row>
    <row r="155" spans="14:65" ht="15.75" customHeight="1" x14ac:dyDescent="0.25">
      <c r="N155" s="117"/>
      <c r="X155" s="118"/>
      <c r="Y155" s="118"/>
      <c r="Z155" s="119"/>
      <c r="AA155" s="103"/>
      <c r="AB155" s="120"/>
      <c r="AP155" s="70"/>
      <c r="AQ155" s="70"/>
      <c r="AR155" s="103"/>
      <c r="AS155" s="124"/>
      <c r="BK155" s="118"/>
      <c r="BL155" s="118"/>
      <c r="BM155" s="126"/>
    </row>
    <row r="156" spans="14:65" ht="15.75" customHeight="1" x14ac:dyDescent="0.25">
      <c r="N156" s="117"/>
      <c r="X156" s="118"/>
      <c r="Y156" s="118"/>
      <c r="Z156" s="119"/>
      <c r="AA156" s="103"/>
      <c r="AB156" s="120"/>
      <c r="AP156" s="70"/>
      <c r="AQ156" s="70"/>
      <c r="AR156" s="103"/>
      <c r="AS156" s="124"/>
      <c r="BK156" s="118"/>
      <c r="BL156" s="118"/>
      <c r="BM156" s="126"/>
    </row>
    <row r="157" spans="14:65" ht="15.75" customHeight="1" x14ac:dyDescent="0.25">
      <c r="N157" s="117"/>
      <c r="X157" s="118"/>
      <c r="Y157" s="118"/>
      <c r="Z157" s="119"/>
      <c r="AA157" s="103"/>
      <c r="AB157" s="120"/>
      <c r="AP157" s="70"/>
      <c r="AQ157" s="70"/>
      <c r="AR157" s="103"/>
      <c r="AS157" s="124"/>
      <c r="BK157" s="118"/>
      <c r="BL157" s="118"/>
      <c r="BM157" s="126"/>
    </row>
    <row r="158" spans="14:65" ht="15.75" customHeight="1" x14ac:dyDescent="0.25">
      <c r="N158" s="117"/>
      <c r="X158" s="118"/>
      <c r="Y158" s="118"/>
      <c r="Z158" s="119"/>
      <c r="AA158" s="103"/>
      <c r="AB158" s="120"/>
      <c r="AP158" s="70"/>
      <c r="AQ158" s="70"/>
      <c r="AR158" s="103"/>
      <c r="AS158" s="124"/>
      <c r="BK158" s="118"/>
      <c r="BL158" s="118"/>
      <c r="BM158" s="126"/>
    </row>
    <row r="159" spans="14:65" ht="15.75" customHeight="1" x14ac:dyDescent="0.25">
      <c r="N159" s="117"/>
      <c r="X159" s="118"/>
      <c r="Y159" s="118"/>
      <c r="Z159" s="119"/>
      <c r="AA159" s="103"/>
      <c r="AB159" s="120"/>
      <c r="AP159" s="70"/>
      <c r="AQ159" s="70"/>
      <c r="AR159" s="103"/>
      <c r="AS159" s="124"/>
      <c r="BK159" s="118"/>
      <c r="BL159" s="118"/>
      <c r="BM159" s="126"/>
    </row>
    <row r="160" spans="14:65" ht="15.75" customHeight="1" x14ac:dyDescent="0.25">
      <c r="N160" s="117"/>
      <c r="X160" s="118"/>
      <c r="Y160" s="118"/>
      <c r="Z160" s="119"/>
      <c r="AA160" s="103"/>
      <c r="AB160" s="120"/>
      <c r="AP160" s="70"/>
      <c r="AQ160" s="70"/>
      <c r="AR160" s="103"/>
      <c r="AS160" s="124"/>
      <c r="BK160" s="118"/>
      <c r="BL160" s="118"/>
      <c r="BM160" s="126"/>
    </row>
    <row r="161" spans="14:65" ht="15.75" customHeight="1" x14ac:dyDescent="0.25">
      <c r="N161" s="117"/>
      <c r="X161" s="118"/>
      <c r="Y161" s="118"/>
      <c r="Z161" s="119"/>
      <c r="AA161" s="103"/>
      <c r="AB161" s="120"/>
      <c r="AP161" s="70"/>
      <c r="AQ161" s="70"/>
      <c r="AR161" s="103"/>
      <c r="AS161" s="124"/>
      <c r="BK161" s="118"/>
      <c r="BL161" s="118"/>
      <c r="BM161" s="126"/>
    </row>
    <row r="162" spans="14:65" ht="15.75" customHeight="1" x14ac:dyDescent="0.25">
      <c r="N162" s="117"/>
      <c r="X162" s="118"/>
      <c r="Y162" s="118"/>
      <c r="Z162" s="119"/>
      <c r="AA162" s="103"/>
      <c r="AB162" s="120"/>
      <c r="AP162" s="70"/>
      <c r="AQ162" s="70"/>
      <c r="AR162" s="103"/>
      <c r="AS162" s="124"/>
      <c r="BK162" s="118"/>
      <c r="BL162" s="118"/>
      <c r="BM162" s="126"/>
    </row>
    <row r="163" spans="14:65" ht="15.75" customHeight="1" x14ac:dyDescent="0.25">
      <c r="N163" s="117"/>
      <c r="X163" s="118"/>
      <c r="Y163" s="118"/>
      <c r="Z163" s="119"/>
      <c r="AA163" s="103"/>
      <c r="AB163" s="120"/>
      <c r="AP163" s="70"/>
      <c r="AQ163" s="70"/>
      <c r="AR163" s="103"/>
      <c r="AS163" s="124"/>
      <c r="BK163" s="118"/>
      <c r="BL163" s="118"/>
      <c r="BM163" s="126"/>
    </row>
    <row r="164" spans="14:65" ht="15.75" customHeight="1" x14ac:dyDescent="0.25">
      <c r="N164" s="117"/>
      <c r="X164" s="118"/>
      <c r="Y164" s="118"/>
      <c r="Z164" s="119"/>
      <c r="AA164" s="103"/>
      <c r="AB164" s="120"/>
      <c r="AP164" s="70"/>
      <c r="AQ164" s="70"/>
      <c r="AR164" s="103"/>
      <c r="AS164" s="124"/>
      <c r="BK164" s="118"/>
      <c r="BL164" s="118"/>
      <c r="BM164" s="126"/>
    </row>
    <row r="165" spans="14:65" ht="15.75" customHeight="1" x14ac:dyDescent="0.25">
      <c r="N165" s="117"/>
      <c r="X165" s="118"/>
      <c r="Y165" s="118"/>
      <c r="Z165" s="119"/>
      <c r="AA165" s="103"/>
      <c r="AB165" s="120"/>
      <c r="AP165" s="70"/>
      <c r="AQ165" s="70"/>
      <c r="AR165" s="103"/>
      <c r="AS165" s="124"/>
      <c r="BK165" s="118"/>
      <c r="BL165" s="118"/>
      <c r="BM165" s="126"/>
    </row>
    <row r="166" spans="14:65" ht="15.75" customHeight="1" x14ac:dyDescent="0.25">
      <c r="N166" s="117"/>
      <c r="X166" s="118"/>
      <c r="Y166" s="118"/>
      <c r="Z166" s="119"/>
      <c r="AA166" s="103"/>
      <c r="AB166" s="120"/>
      <c r="AP166" s="70"/>
      <c r="AQ166" s="70"/>
      <c r="AR166" s="103"/>
      <c r="AS166" s="124"/>
      <c r="BK166" s="118"/>
      <c r="BL166" s="118"/>
      <c r="BM166" s="126"/>
    </row>
    <row r="167" spans="14:65" ht="15.75" customHeight="1" x14ac:dyDescent="0.25">
      <c r="N167" s="117"/>
      <c r="X167" s="118"/>
      <c r="Y167" s="118"/>
      <c r="Z167" s="119"/>
      <c r="AA167" s="103"/>
      <c r="AB167" s="120"/>
      <c r="AP167" s="70"/>
      <c r="AQ167" s="70"/>
      <c r="AR167" s="103"/>
      <c r="AS167" s="124"/>
      <c r="BK167" s="118"/>
      <c r="BL167" s="118"/>
      <c r="BM167" s="126"/>
    </row>
    <row r="168" spans="14:65" ht="15.75" customHeight="1" x14ac:dyDescent="0.25">
      <c r="N168" s="117"/>
      <c r="X168" s="118"/>
      <c r="Y168" s="118"/>
      <c r="Z168" s="119"/>
      <c r="AA168" s="103"/>
      <c r="AB168" s="120"/>
      <c r="AP168" s="70"/>
      <c r="AQ168" s="70"/>
      <c r="AR168" s="103"/>
      <c r="AS168" s="124"/>
      <c r="BK168" s="118"/>
      <c r="BL168" s="118"/>
      <c r="BM168" s="126"/>
    </row>
    <row r="169" spans="14:65" ht="15.75" customHeight="1" x14ac:dyDescent="0.25">
      <c r="N169" s="117"/>
      <c r="X169" s="118"/>
      <c r="Y169" s="118"/>
      <c r="Z169" s="119"/>
      <c r="AA169" s="103"/>
      <c r="AB169" s="120"/>
      <c r="AP169" s="70"/>
      <c r="AQ169" s="70"/>
      <c r="AR169" s="103"/>
      <c r="AS169" s="124"/>
      <c r="BK169" s="118"/>
      <c r="BL169" s="118"/>
      <c r="BM169" s="126"/>
    </row>
    <row r="170" spans="14:65" ht="15.75" customHeight="1" x14ac:dyDescent="0.25">
      <c r="N170" s="117"/>
      <c r="X170" s="118"/>
      <c r="Y170" s="118"/>
      <c r="Z170" s="119"/>
      <c r="AA170" s="103"/>
      <c r="AB170" s="120"/>
      <c r="AP170" s="70"/>
      <c r="AQ170" s="70"/>
      <c r="AR170" s="103"/>
      <c r="AS170" s="124"/>
      <c r="BK170" s="118"/>
      <c r="BL170" s="118"/>
      <c r="BM170" s="126"/>
    </row>
    <row r="171" spans="14:65" ht="15.75" customHeight="1" x14ac:dyDescent="0.25">
      <c r="N171" s="117"/>
      <c r="X171" s="118"/>
      <c r="Y171" s="118"/>
      <c r="Z171" s="119"/>
      <c r="AA171" s="103"/>
      <c r="AB171" s="120"/>
      <c r="AP171" s="70"/>
      <c r="AQ171" s="70"/>
      <c r="AR171" s="103"/>
      <c r="AS171" s="124"/>
      <c r="BK171" s="118"/>
      <c r="BL171" s="118"/>
      <c r="BM171" s="126"/>
    </row>
    <row r="172" spans="14:65" ht="15.75" customHeight="1" x14ac:dyDescent="0.25">
      <c r="N172" s="117"/>
      <c r="X172" s="118"/>
      <c r="Y172" s="118"/>
      <c r="Z172" s="119"/>
      <c r="AA172" s="103"/>
      <c r="AB172" s="120"/>
      <c r="AP172" s="70"/>
      <c r="AQ172" s="70"/>
      <c r="AR172" s="103"/>
      <c r="AS172" s="124"/>
      <c r="BK172" s="118"/>
      <c r="BL172" s="118"/>
      <c r="BM172" s="126"/>
    </row>
    <row r="173" spans="14:65" ht="15.75" customHeight="1" x14ac:dyDescent="0.25">
      <c r="N173" s="117"/>
      <c r="X173" s="118"/>
      <c r="Y173" s="118"/>
      <c r="Z173" s="119"/>
      <c r="AA173" s="103"/>
      <c r="AB173" s="120"/>
      <c r="AP173" s="70"/>
      <c r="AQ173" s="70"/>
      <c r="AR173" s="103"/>
      <c r="AS173" s="124"/>
      <c r="BK173" s="118"/>
      <c r="BL173" s="118"/>
      <c r="BM173" s="126"/>
    </row>
    <row r="174" spans="14:65" ht="15.75" customHeight="1" x14ac:dyDescent="0.25">
      <c r="N174" s="117"/>
      <c r="X174" s="118"/>
      <c r="Y174" s="118"/>
      <c r="Z174" s="119"/>
      <c r="AA174" s="103"/>
      <c r="AB174" s="120"/>
      <c r="AP174" s="70"/>
      <c r="AQ174" s="70"/>
      <c r="AR174" s="103"/>
      <c r="AS174" s="124"/>
      <c r="BK174" s="118"/>
      <c r="BL174" s="118"/>
      <c r="BM174" s="126"/>
    </row>
    <row r="175" spans="14:65" ht="15.75" customHeight="1" x14ac:dyDescent="0.25">
      <c r="N175" s="117"/>
      <c r="X175" s="118"/>
      <c r="Y175" s="118"/>
      <c r="Z175" s="119"/>
      <c r="AA175" s="103"/>
      <c r="AB175" s="120"/>
      <c r="AP175" s="70"/>
      <c r="AQ175" s="70"/>
      <c r="AR175" s="103"/>
      <c r="AS175" s="124"/>
      <c r="BK175" s="118"/>
      <c r="BL175" s="118"/>
      <c r="BM175" s="126"/>
    </row>
    <row r="176" spans="14:65" ht="15.75" customHeight="1" x14ac:dyDescent="0.25">
      <c r="N176" s="117"/>
      <c r="X176" s="118"/>
      <c r="Y176" s="118"/>
      <c r="Z176" s="119"/>
      <c r="AA176" s="103"/>
      <c r="AB176" s="120"/>
      <c r="AP176" s="70"/>
      <c r="AQ176" s="70"/>
      <c r="AR176" s="103"/>
      <c r="AS176" s="124"/>
      <c r="BK176" s="118"/>
      <c r="BL176" s="118"/>
      <c r="BM176" s="126"/>
    </row>
    <row r="177" spans="14:65" ht="15.75" customHeight="1" x14ac:dyDescent="0.25">
      <c r="N177" s="117"/>
      <c r="X177" s="118"/>
      <c r="Y177" s="118"/>
      <c r="Z177" s="119"/>
      <c r="AA177" s="103"/>
      <c r="AB177" s="120"/>
      <c r="AP177" s="70"/>
      <c r="AQ177" s="70"/>
      <c r="AR177" s="103"/>
      <c r="AS177" s="124"/>
      <c r="BK177" s="118"/>
      <c r="BL177" s="118"/>
      <c r="BM177" s="126"/>
    </row>
    <row r="178" spans="14:65" ht="15.75" customHeight="1" x14ac:dyDescent="0.25">
      <c r="N178" s="117"/>
      <c r="X178" s="118"/>
      <c r="Y178" s="118"/>
      <c r="Z178" s="119"/>
      <c r="AA178" s="103"/>
      <c r="AB178" s="120"/>
      <c r="AP178" s="70"/>
      <c r="AQ178" s="70"/>
      <c r="AR178" s="103"/>
      <c r="AS178" s="124"/>
      <c r="BK178" s="118"/>
      <c r="BL178" s="118"/>
      <c r="BM178" s="126"/>
    </row>
    <row r="179" spans="14:65" ht="15.75" customHeight="1" x14ac:dyDescent="0.25">
      <c r="N179" s="117"/>
      <c r="X179" s="118"/>
      <c r="Y179" s="118"/>
      <c r="Z179" s="119"/>
      <c r="AA179" s="103"/>
      <c r="AB179" s="120"/>
      <c r="AP179" s="70"/>
      <c r="AQ179" s="70"/>
      <c r="AR179" s="103"/>
      <c r="AS179" s="124"/>
      <c r="BK179" s="118"/>
      <c r="BL179" s="118"/>
      <c r="BM179" s="126"/>
    </row>
    <row r="180" spans="14:65" ht="15.75" customHeight="1" x14ac:dyDescent="0.25">
      <c r="N180" s="117"/>
      <c r="X180" s="118"/>
      <c r="Y180" s="118"/>
      <c r="Z180" s="119"/>
      <c r="AA180" s="103"/>
      <c r="AB180" s="120"/>
      <c r="AP180" s="70"/>
      <c r="AQ180" s="70"/>
      <c r="AR180" s="103"/>
      <c r="AS180" s="124"/>
      <c r="BK180" s="118"/>
      <c r="BL180" s="118"/>
      <c r="BM180" s="126"/>
    </row>
    <row r="181" spans="14:65" ht="15.75" customHeight="1" x14ac:dyDescent="0.25">
      <c r="N181" s="117"/>
      <c r="X181" s="118"/>
      <c r="Y181" s="118"/>
      <c r="Z181" s="119"/>
      <c r="AA181" s="103"/>
      <c r="AB181" s="120"/>
      <c r="AP181" s="70"/>
      <c r="AQ181" s="70"/>
      <c r="AR181" s="103"/>
      <c r="AS181" s="124"/>
      <c r="BK181" s="118"/>
      <c r="BL181" s="118"/>
      <c r="BM181" s="126"/>
    </row>
    <row r="182" spans="14:65" ht="15.75" customHeight="1" x14ac:dyDescent="0.25">
      <c r="N182" s="117"/>
      <c r="X182" s="118"/>
      <c r="Y182" s="118"/>
      <c r="Z182" s="119"/>
      <c r="AA182" s="103"/>
      <c r="AB182" s="120"/>
      <c r="AP182" s="70"/>
      <c r="AQ182" s="70"/>
      <c r="AR182" s="103"/>
      <c r="AS182" s="124"/>
      <c r="BK182" s="118"/>
      <c r="BL182" s="118"/>
      <c r="BM182" s="126"/>
    </row>
    <row r="183" spans="14:65" ht="15.75" customHeight="1" x14ac:dyDescent="0.25">
      <c r="N183" s="117"/>
      <c r="X183" s="118"/>
      <c r="Y183" s="118"/>
      <c r="Z183" s="119"/>
      <c r="AA183" s="103"/>
      <c r="AB183" s="120"/>
      <c r="AP183" s="70"/>
      <c r="AQ183" s="70"/>
      <c r="AR183" s="103"/>
      <c r="AS183" s="124"/>
      <c r="BK183" s="118"/>
      <c r="BL183" s="118"/>
      <c r="BM183" s="126"/>
    </row>
    <row r="184" spans="14:65" ht="15.75" customHeight="1" x14ac:dyDescent="0.25">
      <c r="N184" s="117"/>
      <c r="X184" s="118"/>
      <c r="Y184" s="118"/>
      <c r="Z184" s="119"/>
      <c r="AA184" s="103"/>
      <c r="AB184" s="120"/>
      <c r="AP184" s="70"/>
      <c r="AQ184" s="70"/>
      <c r="AR184" s="103"/>
      <c r="AS184" s="124"/>
      <c r="BK184" s="118"/>
      <c r="BL184" s="118"/>
      <c r="BM184" s="126"/>
    </row>
    <row r="185" spans="14:65" ht="15.75" customHeight="1" x14ac:dyDescent="0.25">
      <c r="N185" s="117"/>
      <c r="X185" s="118"/>
      <c r="Y185" s="118"/>
      <c r="Z185" s="119"/>
      <c r="AA185" s="103"/>
      <c r="AB185" s="120"/>
      <c r="AP185" s="70"/>
      <c r="AQ185" s="70"/>
      <c r="AR185" s="103"/>
      <c r="AS185" s="124"/>
      <c r="BK185" s="118"/>
      <c r="BL185" s="118"/>
      <c r="BM185" s="126"/>
    </row>
    <row r="186" spans="14:65" ht="15.75" customHeight="1" x14ac:dyDescent="0.25">
      <c r="N186" s="117"/>
      <c r="X186" s="118"/>
      <c r="Y186" s="118"/>
      <c r="Z186" s="119"/>
      <c r="AA186" s="103"/>
      <c r="AB186" s="120"/>
      <c r="AP186" s="70"/>
      <c r="AQ186" s="70"/>
      <c r="AR186" s="103"/>
      <c r="AS186" s="124"/>
      <c r="BK186" s="118"/>
      <c r="BL186" s="118"/>
      <c r="BM186" s="126"/>
    </row>
    <row r="187" spans="14:65" ht="15.75" customHeight="1" x14ac:dyDescent="0.25">
      <c r="N187" s="117"/>
      <c r="X187" s="118"/>
      <c r="Y187" s="118"/>
      <c r="Z187" s="119"/>
      <c r="AA187" s="103"/>
      <c r="AB187" s="120"/>
      <c r="AP187" s="70"/>
      <c r="AQ187" s="70"/>
      <c r="AR187" s="103"/>
      <c r="AS187" s="124"/>
      <c r="BK187" s="118"/>
      <c r="BL187" s="118"/>
      <c r="BM187" s="126"/>
    </row>
    <row r="188" spans="14:65" ht="15.75" customHeight="1" x14ac:dyDescent="0.25">
      <c r="N188" s="117"/>
      <c r="X188" s="118"/>
      <c r="Y188" s="118"/>
      <c r="Z188" s="119"/>
      <c r="AA188" s="103"/>
      <c r="AB188" s="120"/>
      <c r="AP188" s="70"/>
      <c r="AQ188" s="70"/>
      <c r="AR188" s="103"/>
      <c r="AS188" s="124"/>
      <c r="BK188" s="118"/>
      <c r="BL188" s="118"/>
      <c r="BM188" s="126"/>
    </row>
    <row r="189" spans="14:65" ht="15.75" customHeight="1" x14ac:dyDescent="0.25">
      <c r="N189" s="117"/>
      <c r="X189" s="118"/>
      <c r="Y189" s="118"/>
      <c r="Z189" s="119"/>
      <c r="AA189" s="103"/>
      <c r="AB189" s="120"/>
      <c r="AP189" s="70"/>
      <c r="AQ189" s="70"/>
      <c r="AR189" s="103"/>
      <c r="AS189" s="124"/>
      <c r="BK189" s="118"/>
      <c r="BL189" s="118"/>
      <c r="BM189" s="126"/>
    </row>
    <row r="190" spans="14:65" ht="15.75" customHeight="1" x14ac:dyDescent="0.25">
      <c r="N190" s="117"/>
      <c r="X190" s="118"/>
      <c r="Y190" s="118"/>
      <c r="Z190" s="119"/>
      <c r="AA190" s="103"/>
      <c r="AB190" s="120"/>
      <c r="AP190" s="70"/>
      <c r="AQ190" s="70"/>
      <c r="AR190" s="103"/>
      <c r="AS190" s="124"/>
      <c r="BK190" s="118"/>
      <c r="BL190" s="118"/>
      <c r="BM190" s="126"/>
    </row>
    <row r="191" spans="14:65" ht="15.75" customHeight="1" x14ac:dyDescent="0.25">
      <c r="N191" s="117"/>
      <c r="X191" s="118"/>
      <c r="Y191" s="118"/>
      <c r="Z191" s="119"/>
      <c r="AA191" s="103"/>
      <c r="AB191" s="120"/>
      <c r="AP191" s="70"/>
      <c r="AQ191" s="70"/>
      <c r="AR191" s="103"/>
      <c r="AS191" s="124"/>
      <c r="BK191" s="118"/>
      <c r="BL191" s="118"/>
      <c r="BM191" s="126"/>
    </row>
    <row r="192" spans="14:65" ht="15.75" customHeight="1" x14ac:dyDescent="0.25">
      <c r="N192" s="117"/>
      <c r="X192" s="118"/>
      <c r="Y192" s="118"/>
      <c r="Z192" s="119"/>
      <c r="AA192" s="103"/>
      <c r="AB192" s="120"/>
      <c r="AP192" s="70"/>
      <c r="AQ192" s="70"/>
      <c r="AR192" s="103"/>
      <c r="AS192" s="124"/>
      <c r="BK192" s="118"/>
      <c r="BL192" s="118"/>
      <c r="BM192" s="126"/>
    </row>
    <row r="193" spans="14:65" ht="15.75" customHeight="1" x14ac:dyDescent="0.25">
      <c r="N193" s="117"/>
      <c r="X193" s="118"/>
      <c r="Y193" s="118"/>
      <c r="Z193" s="119"/>
      <c r="AA193" s="103"/>
      <c r="AB193" s="120"/>
      <c r="AP193" s="70"/>
      <c r="AQ193" s="70"/>
      <c r="AR193" s="103"/>
      <c r="AS193" s="124"/>
      <c r="BK193" s="118"/>
      <c r="BL193" s="118"/>
      <c r="BM193" s="126"/>
    </row>
    <row r="194" spans="14:65" ht="15.75" customHeight="1" x14ac:dyDescent="0.25">
      <c r="N194" s="117"/>
      <c r="X194" s="118"/>
      <c r="Y194" s="118"/>
      <c r="Z194" s="119"/>
      <c r="AA194" s="103"/>
      <c r="AB194" s="120"/>
      <c r="AP194" s="70"/>
      <c r="AQ194" s="70"/>
      <c r="AR194" s="103"/>
      <c r="AS194" s="124"/>
      <c r="BK194" s="118"/>
      <c r="BL194" s="118"/>
      <c r="BM194" s="126"/>
    </row>
    <row r="195" spans="14:65" ht="15.75" customHeight="1" x14ac:dyDescent="0.25">
      <c r="N195" s="117"/>
      <c r="X195" s="118"/>
      <c r="Y195" s="118"/>
      <c r="Z195" s="119"/>
      <c r="AA195" s="103"/>
      <c r="AB195" s="120"/>
      <c r="AP195" s="70"/>
      <c r="AQ195" s="70"/>
      <c r="AR195" s="103"/>
      <c r="AS195" s="124"/>
      <c r="BK195" s="118"/>
      <c r="BL195" s="118"/>
      <c r="BM195" s="126"/>
    </row>
    <row r="196" spans="14:65" ht="15.75" customHeight="1" x14ac:dyDescent="0.25">
      <c r="N196" s="117"/>
      <c r="X196" s="118"/>
      <c r="Y196" s="118"/>
      <c r="Z196" s="119"/>
      <c r="AA196" s="103"/>
      <c r="AB196" s="120"/>
      <c r="AP196" s="70"/>
      <c r="AQ196" s="70"/>
      <c r="AR196" s="103"/>
      <c r="AS196" s="124"/>
      <c r="BK196" s="118"/>
      <c r="BL196" s="118"/>
      <c r="BM196" s="126"/>
    </row>
    <row r="197" spans="14:65" ht="15.75" customHeight="1" x14ac:dyDescent="0.25">
      <c r="N197" s="117"/>
      <c r="X197" s="118"/>
      <c r="Y197" s="118"/>
      <c r="Z197" s="119"/>
      <c r="AA197" s="103"/>
      <c r="AB197" s="120"/>
      <c r="AP197" s="70"/>
      <c r="AQ197" s="70"/>
      <c r="AR197" s="103"/>
      <c r="AS197" s="124"/>
      <c r="BK197" s="118"/>
      <c r="BL197" s="118"/>
      <c r="BM197" s="126"/>
    </row>
    <row r="198" spans="14:65" ht="15.75" customHeight="1" x14ac:dyDescent="0.25">
      <c r="N198" s="117"/>
      <c r="X198" s="118"/>
      <c r="Y198" s="118"/>
      <c r="Z198" s="119"/>
      <c r="AA198" s="103"/>
      <c r="AB198" s="120"/>
      <c r="AP198" s="70"/>
      <c r="AQ198" s="70"/>
      <c r="AR198" s="103"/>
      <c r="AS198" s="124"/>
      <c r="BK198" s="118"/>
      <c r="BL198" s="118"/>
      <c r="BM198" s="126"/>
    </row>
    <row r="199" spans="14:65" ht="15.75" customHeight="1" x14ac:dyDescent="0.25">
      <c r="N199" s="117"/>
      <c r="X199" s="118"/>
      <c r="Y199" s="118"/>
      <c r="Z199" s="119"/>
      <c r="AA199" s="103"/>
      <c r="AB199" s="120"/>
      <c r="AP199" s="70"/>
      <c r="AQ199" s="70"/>
      <c r="AR199" s="103"/>
      <c r="AS199" s="124"/>
      <c r="BK199" s="118"/>
      <c r="BL199" s="118"/>
      <c r="BM199" s="126"/>
    </row>
    <row r="200" spans="14:65" ht="15.75" customHeight="1" x14ac:dyDescent="0.25">
      <c r="N200" s="117"/>
      <c r="X200" s="118"/>
      <c r="Y200" s="118"/>
      <c r="Z200" s="119"/>
      <c r="AA200" s="103"/>
      <c r="AB200" s="120"/>
      <c r="AP200" s="70"/>
      <c r="AQ200" s="70"/>
      <c r="AR200" s="103"/>
      <c r="AS200" s="124"/>
      <c r="BK200" s="118"/>
      <c r="BL200" s="118"/>
      <c r="BM200" s="126"/>
    </row>
    <row r="201" spans="14:65" ht="15.75" customHeight="1" x14ac:dyDescent="0.25">
      <c r="N201" s="117"/>
      <c r="X201" s="118"/>
      <c r="Y201" s="118"/>
      <c r="Z201" s="119"/>
      <c r="AA201" s="103"/>
      <c r="AB201" s="120"/>
      <c r="AP201" s="70"/>
      <c r="AQ201" s="70"/>
      <c r="AR201" s="103"/>
      <c r="AS201" s="124"/>
      <c r="BK201" s="118"/>
      <c r="BL201" s="118"/>
      <c r="BM201" s="126"/>
    </row>
    <row r="202" spans="14:65" ht="15.75" customHeight="1" x14ac:dyDescent="0.25">
      <c r="N202" s="117"/>
      <c r="X202" s="118"/>
      <c r="Y202" s="118"/>
      <c r="Z202" s="119"/>
      <c r="AA202" s="103"/>
      <c r="AB202" s="120"/>
      <c r="AP202" s="70"/>
      <c r="AQ202" s="70"/>
      <c r="AR202" s="103"/>
      <c r="AS202" s="124"/>
      <c r="BK202" s="118"/>
      <c r="BL202" s="118"/>
      <c r="BM202" s="126"/>
    </row>
    <row r="203" spans="14:65" ht="15.75" customHeight="1" x14ac:dyDescent="0.25">
      <c r="N203" s="117"/>
      <c r="X203" s="118"/>
      <c r="Y203" s="118"/>
      <c r="Z203" s="119"/>
      <c r="AA203" s="103"/>
      <c r="AB203" s="120"/>
      <c r="AP203" s="70"/>
      <c r="AQ203" s="70"/>
      <c r="AR203" s="103"/>
      <c r="AS203" s="124"/>
      <c r="BK203" s="118"/>
      <c r="BL203" s="118"/>
      <c r="BM203" s="126"/>
    </row>
    <row r="204" spans="14:65" ht="15.75" customHeight="1" x14ac:dyDescent="0.25">
      <c r="N204" s="117"/>
      <c r="X204" s="118"/>
      <c r="Y204" s="118"/>
      <c r="Z204" s="119"/>
      <c r="AA204" s="103"/>
      <c r="AB204" s="120"/>
      <c r="AP204" s="70"/>
      <c r="AQ204" s="70"/>
      <c r="AR204" s="103"/>
      <c r="AS204" s="124"/>
      <c r="BK204" s="118"/>
      <c r="BL204" s="118"/>
      <c r="BM204" s="126"/>
    </row>
    <row r="205" spans="14:65" ht="15.75" customHeight="1" x14ac:dyDescent="0.25">
      <c r="N205" s="117"/>
      <c r="X205" s="118"/>
      <c r="Y205" s="118"/>
      <c r="Z205" s="119"/>
      <c r="AA205" s="103"/>
      <c r="AB205" s="120"/>
      <c r="AP205" s="70"/>
      <c r="AQ205" s="70"/>
      <c r="AR205" s="103"/>
      <c r="AS205" s="124"/>
      <c r="BK205" s="118"/>
      <c r="BL205" s="118"/>
      <c r="BM205" s="126"/>
    </row>
    <row r="206" spans="14:65" ht="15.75" customHeight="1" x14ac:dyDescent="0.25">
      <c r="N206" s="117"/>
      <c r="X206" s="118"/>
      <c r="Y206" s="118"/>
      <c r="Z206" s="119"/>
      <c r="AA206" s="103"/>
      <c r="AB206" s="120"/>
      <c r="AP206" s="70"/>
      <c r="AQ206" s="70"/>
      <c r="AR206" s="103"/>
      <c r="AS206" s="124"/>
      <c r="BK206" s="118"/>
      <c r="BL206" s="118"/>
      <c r="BM206" s="126"/>
    </row>
    <row r="207" spans="14:65" ht="15.75" customHeight="1" x14ac:dyDescent="0.25">
      <c r="N207" s="117"/>
      <c r="X207" s="118"/>
      <c r="Y207" s="118"/>
      <c r="Z207" s="119"/>
      <c r="AA207" s="103"/>
      <c r="AB207" s="120"/>
      <c r="AP207" s="70"/>
      <c r="AQ207" s="70"/>
      <c r="AR207" s="103"/>
      <c r="AS207" s="124"/>
      <c r="BK207" s="118"/>
      <c r="BL207" s="118"/>
      <c r="BM207" s="126"/>
    </row>
    <row r="208" spans="14:65" ht="15.75" customHeight="1" x14ac:dyDescent="0.25">
      <c r="N208" s="117"/>
      <c r="X208" s="118"/>
      <c r="Y208" s="118"/>
      <c r="Z208" s="119"/>
      <c r="AA208" s="103"/>
      <c r="AB208" s="120"/>
      <c r="AP208" s="70"/>
      <c r="AQ208" s="70"/>
      <c r="AR208" s="103"/>
      <c r="AS208" s="124"/>
      <c r="BK208" s="118"/>
      <c r="BL208" s="118"/>
      <c r="BM208" s="126"/>
    </row>
    <row r="209" spans="14:65" ht="15.75" customHeight="1" x14ac:dyDescent="0.25">
      <c r="N209" s="117"/>
      <c r="X209" s="118"/>
      <c r="Y209" s="118"/>
      <c r="Z209" s="119"/>
      <c r="AA209" s="103"/>
      <c r="AB209" s="120"/>
      <c r="AP209" s="70"/>
      <c r="AQ209" s="70"/>
      <c r="AR209" s="103"/>
      <c r="AS209" s="124"/>
      <c r="BK209" s="118"/>
      <c r="BL209" s="118"/>
      <c r="BM209" s="126"/>
    </row>
    <row r="210" spans="14:65" ht="15.75" customHeight="1" x14ac:dyDescent="0.25">
      <c r="N210" s="117"/>
      <c r="X210" s="118"/>
      <c r="Y210" s="118"/>
      <c r="Z210" s="119"/>
      <c r="AA210" s="103"/>
      <c r="AB210" s="120"/>
      <c r="AP210" s="70"/>
      <c r="AQ210" s="70"/>
      <c r="AR210" s="103"/>
      <c r="AS210" s="124"/>
      <c r="BK210" s="118"/>
      <c r="BL210" s="118"/>
      <c r="BM210" s="126"/>
    </row>
    <row r="211" spans="14:65" ht="15.75" customHeight="1" x14ac:dyDescent="0.25">
      <c r="N211" s="117"/>
      <c r="X211" s="118"/>
      <c r="Y211" s="118"/>
      <c r="Z211" s="119"/>
      <c r="AA211" s="103"/>
      <c r="AB211" s="120"/>
      <c r="AP211" s="70"/>
      <c r="AQ211" s="70"/>
      <c r="AR211" s="103"/>
      <c r="AS211" s="124"/>
      <c r="BK211" s="118"/>
      <c r="BL211" s="118"/>
      <c r="BM211" s="126"/>
    </row>
    <row r="212" spans="14:65" ht="15.75" customHeight="1" x14ac:dyDescent="0.25">
      <c r="N212" s="117"/>
      <c r="X212" s="118"/>
      <c r="Y212" s="118"/>
      <c r="Z212" s="119"/>
      <c r="AA212" s="103"/>
      <c r="AB212" s="120"/>
      <c r="AP212" s="70"/>
      <c r="AQ212" s="70"/>
      <c r="AR212" s="103"/>
      <c r="AS212" s="124"/>
      <c r="BK212" s="118"/>
      <c r="BL212" s="118"/>
      <c r="BM212" s="126"/>
    </row>
    <row r="213" spans="14:65" ht="15.75" customHeight="1" x14ac:dyDescent="0.25">
      <c r="N213" s="117"/>
      <c r="X213" s="118"/>
      <c r="Y213" s="118"/>
      <c r="Z213" s="119"/>
      <c r="AA213" s="103"/>
      <c r="AB213" s="120"/>
      <c r="AP213" s="70"/>
      <c r="AQ213" s="70"/>
      <c r="AR213" s="103"/>
      <c r="AS213" s="124"/>
      <c r="BK213" s="118"/>
      <c r="BL213" s="118"/>
      <c r="BM213" s="126"/>
    </row>
    <row r="214" spans="14:65" ht="15.75" customHeight="1" x14ac:dyDescent="0.25">
      <c r="N214" s="117"/>
      <c r="X214" s="118"/>
      <c r="Y214" s="118"/>
      <c r="Z214" s="119"/>
      <c r="AA214" s="103"/>
      <c r="AB214" s="120"/>
      <c r="AP214" s="70"/>
      <c r="AQ214" s="70"/>
      <c r="AR214" s="103"/>
      <c r="AS214" s="124"/>
      <c r="BK214" s="118"/>
      <c r="BL214" s="118"/>
      <c r="BM214" s="126"/>
    </row>
    <row r="215" spans="14:65" ht="15.75" customHeight="1" x14ac:dyDescent="0.25">
      <c r="N215" s="117"/>
      <c r="X215" s="118"/>
      <c r="Y215" s="118"/>
      <c r="Z215" s="119"/>
      <c r="AA215" s="103"/>
      <c r="AB215" s="120"/>
      <c r="AP215" s="70"/>
      <c r="AQ215" s="70"/>
      <c r="AR215" s="103"/>
      <c r="AS215" s="124"/>
      <c r="BK215" s="118"/>
      <c r="BL215" s="118"/>
      <c r="BM215" s="126"/>
    </row>
    <row r="216" spans="14:65" ht="15.75" customHeight="1" x14ac:dyDescent="0.25">
      <c r="N216" s="117"/>
      <c r="X216" s="118"/>
      <c r="Y216" s="118"/>
      <c r="Z216" s="119"/>
      <c r="AA216" s="103"/>
      <c r="AB216" s="120"/>
      <c r="AP216" s="70"/>
      <c r="AQ216" s="70"/>
      <c r="AR216" s="103"/>
      <c r="AS216" s="124"/>
      <c r="BK216" s="118"/>
      <c r="BL216" s="118"/>
      <c r="BM216" s="126"/>
    </row>
    <row r="217" spans="14:65" ht="15.75" customHeight="1" x14ac:dyDescent="0.25">
      <c r="N217" s="117"/>
      <c r="X217" s="118"/>
      <c r="Y217" s="118"/>
      <c r="Z217" s="119"/>
      <c r="AA217" s="103"/>
      <c r="AB217" s="120"/>
      <c r="AP217" s="70"/>
      <c r="AQ217" s="70"/>
      <c r="AR217" s="103"/>
      <c r="AS217" s="124"/>
      <c r="BK217" s="118"/>
      <c r="BL217" s="118"/>
      <c r="BM217" s="126"/>
    </row>
    <row r="218" spans="14:65" ht="15.75" customHeight="1" x14ac:dyDescent="0.25">
      <c r="N218" s="117"/>
      <c r="X218" s="118"/>
      <c r="Y218" s="118"/>
      <c r="Z218" s="119"/>
      <c r="AA218" s="103"/>
      <c r="AB218" s="120"/>
      <c r="AP218" s="70"/>
      <c r="AQ218" s="70"/>
      <c r="AR218" s="103"/>
      <c r="AS218" s="124"/>
      <c r="BK218" s="118"/>
      <c r="BL218" s="118"/>
      <c r="BM218" s="126"/>
    </row>
    <row r="219" spans="14:65" ht="15.75" customHeight="1" x14ac:dyDescent="0.25">
      <c r="N219" s="117"/>
      <c r="X219" s="118"/>
      <c r="Y219" s="118"/>
      <c r="Z219" s="119"/>
      <c r="AA219" s="103"/>
      <c r="AB219" s="120"/>
      <c r="AP219" s="70"/>
      <c r="AQ219" s="70"/>
      <c r="AR219" s="103"/>
      <c r="AS219" s="124"/>
      <c r="BK219" s="118"/>
      <c r="BL219" s="118"/>
      <c r="BM219" s="126"/>
    </row>
    <row r="220" spans="14:65" ht="15.75" customHeight="1" x14ac:dyDescent="0.25">
      <c r="N220" s="117"/>
      <c r="X220" s="118"/>
      <c r="Y220" s="118"/>
      <c r="Z220" s="119"/>
      <c r="AA220" s="103"/>
      <c r="AB220" s="120"/>
      <c r="AP220" s="70"/>
      <c r="AQ220" s="70"/>
      <c r="AR220" s="103"/>
      <c r="AS220" s="124"/>
      <c r="BK220" s="118"/>
      <c r="BL220" s="118"/>
      <c r="BM220" s="126"/>
    </row>
    <row r="221" spans="14:65" ht="15.75" customHeight="1" x14ac:dyDescent="0.25">
      <c r="N221" s="117"/>
      <c r="X221" s="118"/>
      <c r="Y221" s="118"/>
      <c r="Z221" s="119"/>
      <c r="AA221" s="103"/>
      <c r="AB221" s="120"/>
      <c r="AP221" s="70"/>
      <c r="AQ221" s="70"/>
      <c r="AR221" s="103"/>
      <c r="AS221" s="124"/>
      <c r="BK221" s="118"/>
      <c r="BL221" s="118"/>
      <c r="BM221" s="126"/>
    </row>
    <row r="222" spans="14:65" ht="15.75" customHeight="1" x14ac:dyDescent="0.25">
      <c r="N222" s="117"/>
      <c r="X222" s="118"/>
      <c r="Y222" s="118"/>
      <c r="Z222" s="119"/>
      <c r="AA222" s="103"/>
      <c r="AB222" s="120"/>
      <c r="AP222" s="70"/>
      <c r="AQ222" s="70"/>
      <c r="AR222" s="103"/>
      <c r="AS222" s="124"/>
      <c r="BK222" s="118"/>
      <c r="BL222" s="118"/>
      <c r="BM222" s="126"/>
    </row>
    <row r="223" spans="14:65" ht="15.75" customHeight="1" x14ac:dyDescent="0.25">
      <c r="N223" s="117"/>
      <c r="X223" s="118"/>
      <c r="Y223" s="118"/>
      <c r="Z223" s="119"/>
      <c r="AA223" s="103"/>
      <c r="AB223" s="120"/>
      <c r="AP223" s="70"/>
      <c r="AQ223" s="70"/>
      <c r="AR223" s="103"/>
      <c r="AS223" s="124"/>
      <c r="BK223" s="118"/>
      <c r="BL223" s="118"/>
      <c r="BM223" s="126"/>
    </row>
    <row r="224" spans="14:65" ht="15.75" customHeight="1" x14ac:dyDescent="0.25">
      <c r="N224" s="117"/>
      <c r="X224" s="118"/>
      <c r="Y224" s="118"/>
      <c r="Z224" s="119"/>
      <c r="AA224" s="103"/>
      <c r="AB224" s="120"/>
      <c r="AP224" s="70"/>
      <c r="AQ224" s="70"/>
      <c r="AR224" s="103"/>
      <c r="AS224" s="124"/>
      <c r="BK224" s="118"/>
      <c r="BL224" s="118"/>
      <c r="BM224" s="126"/>
    </row>
    <row r="225" spans="14:65" ht="15.75" customHeight="1" x14ac:dyDescent="0.25">
      <c r="N225" s="117"/>
      <c r="X225" s="118"/>
      <c r="Y225" s="118"/>
      <c r="Z225" s="119"/>
      <c r="AA225" s="103"/>
      <c r="AB225" s="120"/>
      <c r="AP225" s="70"/>
      <c r="AQ225" s="70"/>
      <c r="AR225" s="103"/>
      <c r="AS225" s="124"/>
      <c r="BK225" s="118"/>
      <c r="BL225" s="118"/>
      <c r="BM225" s="126"/>
    </row>
    <row r="226" spans="14:65" ht="15.75" customHeight="1" x14ac:dyDescent="0.25">
      <c r="N226" s="117"/>
      <c r="X226" s="118"/>
      <c r="Y226" s="118"/>
      <c r="Z226" s="119"/>
      <c r="AA226" s="103"/>
      <c r="AB226" s="120"/>
      <c r="AP226" s="70"/>
      <c r="AQ226" s="70"/>
      <c r="AR226" s="103"/>
      <c r="AS226" s="124"/>
      <c r="BK226" s="118"/>
      <c r="BL226" s="118"/>
      <c r="BM226" s="126"/>
    </row>
    <row r="227" spans="14:65" ht="15.75" customHeight="1" x14ac:dyDescent="0.25">
      <c r="N227" s="117"/>
      <c r="X227" s="118"/>
      <c r="Y227" s="118"/>
      <c r="Z227" s="119"/>
      <c r="AA227" s="103"/>
      <c r="AB227" s="120"/>
      <c r="AP227" s="70"/>
      <c r="AQ227" s="70"/>
      <c r="AR227" s="103"/>
      <c r="AS227" s="124"/>
      <c r="BK227" s="118"/>
      <c r="BL227" s="118"/>
      <c r="BM227" s="126"/>
    </row>
    <row r="228" spans="14:65" ht="15.75" customHeight="1" x14ac:dyDescent="0.25">
      <c r="N228" s="117"/>
      <c r="X228" s="118"/>
      <c r="Y228" s="118"/>
      <c r="Z228" s="119"/>
      <c r="AA228" s="103"/>
      <c r="AB228" s="120"/>
      <c r="AP228" s="70"/>
      <c r="AQ228" s="70"/>
      <c r="AR228" s="103"/>
      <c r="AS228" s="124"/>
      <c r="BK228" s="118"/>
      <c r="BL228" s="118"/>
      <c r="BM228" s="126"/>
    </row>
    <row r="229" spans="14:65" ht="15.75" customHeight="1" x14ac:dyDescent="0.25">
      <c r="N229" s="117"/>
      <c r="X229" s="118"/>
      <c r="Y229" s="118"/>
      <c r="Z229" s="119"/>
      <c r="AA229" s="103"/>
      <c r="AB229" s="120"/>
      <c r="AP229" s="70"/>
      <c r="AQ229" s="70"/>
      <c r="AR229" s="103"/>
      <c r="AS229" s="124"/>
      <c r="BK229" s="118"/>
      <c r="BL229" s="118"/>
      <c r="BM229" s="126"/>
    </row>
    <row r="230" spans="14:65" ht="15.75" customHeight="1" x14ac:dyDescent="0.25">
      <c r="N230" s="117"/>
      <c r="X230" s="118"/>
      <c r="Y230" s="118"/>
      <c r="Z230" s="119"/>
      <c r="AA230" s="103"/>
      <c r="AB230" s="120"/>
      <c r="AP230" s="70"/>
      <c r="AQ230" s="70"/>
      <c r="AR230" s="103"/>
      <c r="AS230" s="124"/>
      <c r="BK230" s="118"/>
      <c r="BL230" s="118"/>
      <c r="BM230" s="126"/>
    </row>
    <row r="231" spans="14:65" ht="15.75" customHeight="1" x14ac:dyDescent="0.25">
      <c r="N231" s="117"/>
      <c r="X231" s="118"/>
      <c r="Y231" s="118"/>
      <c r="Z231" s="119"/>
      <c r="AA231" s="103"/>
      <c r="AB231" s="120"/>
      <c r="AP231" s="70"/>
      <c r="AQ231" s="70"/>
      <c r="AR231" s="103"/>
      <c r="AS231" s="124"/>
      <c r="BK231" s="118"/>
      <c r="BL231" s="118"/>
      <c r="BM231" s="126"/>
    </row>
    <row r="232" spans="14:65" ht="15.75" customHeight="1" x14ac:dyDescent="0.25">
      <c r="N232" s="117"/>
      <c r="X232" s="118"/>
      <c r="Y232" s="118"/>
      <c r="Z232" s="119"/>
      <c r="AA232" s="103"/>
      <c r="AB232" s="120"/>
      <c r="AP232" s="70"/>
      <c r="AQ232" s="70"/>
      <c r="AR232" s="103"/>
      <c r="AS232" s="124"/>
      <c r="BK232" s="118"/>
      <c r="BL232" s="118"/>
      <c r="BM232" s="126"/>
    </row>
    <row r="233" spans="14:65" ht="15.75" customHeight="1" x14ac:dyDescent="0.25">
      <c r="AP233" s="70"/>
      <c r="AQ233" s="70"/>
      <c r="AR233" s="103"/>
      <c r="AS233" s="124"/>
      <c r="BK233" s="118"/>
      <c r="BL233" s="118"/>
      <c r="BM233" s="126"/>
    </row>
  </sheetData>
  <sheetProtection selectLockedCells="1" selectUnlockedCells="1"/>
  <mergeCells count="73">
    <mergeCell ref="BT2:BW2"/>
    <mergeCell ref="BX2:CA2"/>
    <mergeCell ref="X3:AB3"/>
    <mergeCell ref="AK3:AN3"/>
    <mergeCell ref="BK3:BM3"/>
    <mergeCell ref="BJ2:BM2"/>
    <mergeCell ref="BQ2:BS2"/>
    <mergeCell ref="AK2:AN2"/>
    <mergeCell ref="N5:N16"/>
    <mergeCell ref="CB2:CC2"/>
    <mergeCell ref="BB2:BE2"/>
    <mergeCell ref="BC3:BE3"/>
    <mergeCell ref="BF2:BI2"/>
    <mergeCell ref="BG3:BI3"/>
    <mergeCell ref="W2:AB2"/>
    <mergeCell ref="BX3:CA3"/>
    <mergeCell ref="BN2:BP2"/>
    <mergeCell ref="AX2:BA2"/>
    <mergeCell ref="BQ3:BS3"/>
    <mergeCell ref="BN3:BP3"/>
    <mergeCell ref="BT3:BW3"/>
    <mergeCell ref="AX3:BA3"/>
    <mergeCell ref="J2:N2"/>
    <mergeCell ref="AT2:AW2"/>
    <mergeCell ref="A1:Z1"/>
    <mergeCell ref="C118:F118"/>
    <mergeCell ref="C121:F121"/>
    <mergeCell ref="AC121:AG121"/>
    <mergeCell ref="AT3:AW3"/>
    <mergeCell ref="AC3:AI3"/>
    <mergeCell ref="G5:G16"/>
    <mergeCell ref="G2:G4"/>
    <mergeCell ref="AC2:AI2"/>
    <mergeCell ref="AO2:AS2"/>
    <mergeCell ref="S3:V3"/>
    <mergeCell ref="C115:E115"/>
    <mergeCell ref="AC115:AG115"/>
    <mergeCell ref="I2:I4"/>
    <mergeCell ref="H2:H4"/>
    <mergeCell ref="O2:R2"/>
    <mergeCell ref="S2:V2"/>
    <mergeCell ref="AP3:AS3"/>
    <mergeCell ref="J3:N3"/>
    <mergeCell ref="O3:R3"/>
    <mergeCell ref="C2:C4"/>
    <mergeCell ref="D2:D4"/>
    <mergeCell ref="E2:E4"/>
    <mergeCell ref="F2:F4"/>
    <mergeCell ref="B2:B4"/>
    <mergeCell ref="A2:A4"/>
    <mergeCell ref="CD5:CD16"/>
    <mergeCell ref="B72:B73"/>
    <mergeCell ref="D72:D73"/>
    <mergeCell ref="C72:C73"/>
    <mergeCell ref="E72:E73"/>
    <mergeCell ref="F72:F73"/>
    <mergeCell ref="I72:I73"/>
    <mergeCell ref="CD72:CD73"/>
    <mergeCell ref="D5:D16"/>
    <mergeCell ref="H72:H73"/>
    <mergeCell ref="A72:A73"/>
    <mergeCell ref="H5:H16"/>
    <mergeCell ref="G72:G73"/>
    <mergeCell ref="A5:A16"/>
    <mergeCell ref="L5:L16"/>
    <mergeCell ref="M5:M16"/>
    <mergeCell ref="B5:B16"/>
    <mergeCell ref="C5:C16"/>
    <mergeCell ref="E5:E16"/>
    <mergeCell ref="F5:F16"/>
    <mergeCell ref="I5:I16"/>
    <mergeCell ref="J5:J16"/>
    <mergeCell ref="K5:K16"/>
  </mergeCells>
  <pageMargins left="0.2" right="0.2" top="0.20972222222222223" bottom="0.19652777777777777" header="0.51180555555555551" footer="0.51180555555555551"/>
  <pageSetup paperSize="9" scale="65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5</vt:i4>
      </vt:variant>
    </vt:vector>
  </HeadingPairs>
  <TitlesOfParts>
    <vt:vector size="6" baseType="lpstr">
      <vt:lpstr>ТР</vt:lpstr>
      <vt:lpstr>_1Excel_BuiltIn__FilterDatabase_1_1_1</vt:lpstr>
      <vt:lpstr>Excel_BuiltIn__FilterDatabase_1</vt:lpstr>
      <vt:lpstr>Excel_BuiltIn__FilterDatabase_1_1</vt:lpstr>
      <vt:lpstr>Excel_BuiltIn__FilterDatabase_1_2</vt:lpstr>
      <vt:lpstr>ТР!Область_печати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Двойнина Оксана</cp:lastModifiedBy>
  <dcterms:created xsi:type="dcterms:W3CDTF">2014-03-17T14:20:04Z</dcterms:created>
  <dcterms:modified xsi:type="dcterms:W3CDTF">2014-07-15T11:43:35Z</dcterms:modified>
</cp:coreProperties>
</file>